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รวม" sheetId="1" r:id="rId4"/>
    <sheet state="visible" name="พระนคร" sheetId="2" r:id="rId5"/>
    <sheet state="visible" name="ท่าเรือ" sheetId="3" r:id="rId6"/>
    <sheet state="visible" name="นครหลวง" sheetId="4" r:id="rId7"/>
    <sheet state="visible" name="บางไทร" sheetId="5" r:id="rId8"/>
    <sheet state="visible" name="บางบาล" sheetId="6" r:id="rId9"/>
    <sheet state="visible" name="บางปะอิน" sheetId="7" r:id="rId10"/>
    <sheet state="visible" name="บางปะหัน" sheetId="8" r:id="rId11"/>
    <sheet state="visible" name="ผักไห่" sheetId="9" r:id="rId12"/>
    <sheet state="visible" name="ภาชี" sheetId="10" r:id="rId13"/>
    <sheet state="visible" name="ลาดบัวหลวง" sheetId="11" r:id="rId14"/>
    <sheet state="visible" name="วังน้อย" sheetId="12" r:id="rId15"/>
    <sheet state="visible" name="บ้านแพรก" sheetId="13" r:id="rId16"/>
    <sheet state="visible" name="เสนา" sheetId="14" r:id="rId17"/>
    <sheet state="visible" name="บางซ้าย" sheetId="15" r:id="rId18"/>
    <sheet state="visible" name="อุทัย" sheetId="16" r:id="rId19"/>
    <sheet state="visible" name="มหาราช" sheetId="17" r:id="rId20"/>
  </sheets>
  <definedNames/>
  <calcPr/>
</workbook>
</file>

<file path=xl/sharedStrings.xml><?xml version="1.0" encoding="utf-8"?>
<sst xmlns="http://schemas.openxmlformats.org/spreadsheetml/2006/main" count="610" uniqueCount="258">
  <si>
    <t>ตารางคาดการณ์การบริหารจัดการเศษวัสดุเหลือใช้ทางการเกษตร (ฟางข้าว)</t>
  </si>
  <si>
    <t>ของจังหวัดพระนครศรีอยุธยา</t>
  </si>
  <si>
    <t>ข้อมูล ณ เดือน29 เมษายน 2567</t>
  </si>
  <si>
    <t>ที่</t>
  </si>
  <si>
    <t>อำเภอ</t>
  </si>
  <si>
    <t>คาดการณ์การเก็บเกี่ยวผลผลิตรายตำบลช่วงเดือนเมษายน 67</t>
  </si>
  <si>
    <t>คาดการณ์การบริหารจัดการวัสดุเหลือใช้ทางการเกษตร (ไร่)</t>
  </si>
  <si>
    <t>หมายเหตุ</t>
  </si>
  <si>
    <t>ไถกลบ</t>
  </si>
  <si>
    <t>ฟางอัดก้อน</t>
  </si>
  <si>
    <t>ปุ๋ยหมัก</t>
  </si>
  <si>
    <t>ผลิตวัสดุเพาะเห็ด</t>
  </si>
  <si>
    <t>แปรรูปเพิ่มมูลค่า</t>
  </si>
  <si>
    <t>เสี่ยงเผาฟาง</t>
  </si>
  <si>
    <t>(ไร่)</t>
  </si>
  <si>
    <t>สารย่อยสลาย</t>
  </si>
  <si>
    <t>อาหารสัตว์</t>
  </si>
  <si>
    <t>ใช้เป็นวัสดุปลูก</t>
  </si>
  <si>
    <t>ผลิตพลังงานทดแทน</t>
  </si>
  <si>
    <t>ส่งโรงไฟฟ้าชีวมวล</t>
  </si>
  <si>
    <t>จังหวัดพระนครศรีอยุธยา</t>
  </si>
  <si>
    <t>พระนครศรีอยุธยา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</si>
  <si>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</si>
  <si>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</si>
  <si>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</si>
  <si>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</si>
  <si>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</si>
  <si>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</si>
  <si>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</si>
  <si>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</si>
  <si>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</si>
  <si>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</si>
  <si>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</si>
  <si>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</si>
  <si>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</si>
  <si>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</si>
  <si>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</si>
  <si>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ข้อมูล ณ เดือน 29 เมษายน 2567</t>
  </si>
  <si>
    <t>อำเภอ/ตำบล</t>
  </si>
  <si>
    <t>อ.พระนครศรีอยุธยา</t>
  </si>
  <si>
    <t xml:space="preserve">  1.ไผ่ลิง</t>
  </si>
  <si>
    <t xml:space="preserve">  2.ปากกราน</t>
  </si>
  <si>
    <t xml:space="preserve">  3.เกาะเรียน</t>
  </si>
  <si>
    <t xml:space="preserve">  4.บ้านรุน</t>
  </si>
  <si>
    <t xml:space="preserve">  5.คลองสวนพลู</t>
  </si>
  <si>
    <t xml:space="preserve">  6.สวนพริก</t>
  </si>
  <si>
    <t xml:space="preserve">  7.บ้านป้อม</t>
  </si>
  <si>
    <t xml:space="preserve">  8.ลุมพลี</t>
  </si>
  <si>
    <t xml:space="preserve">  9.บ้านใหม่</t>
  </si>
  <si>
    <t xml:space="preserve">  10.สำเภาล่ม</t>
  </si>
  <si>
    <t xml:space="preserve">  11.ภูเขาทอง</t>
  </si>
  <si>
    <t xml:space="preserve">  12. คลองตะเคียน</t>
  </si>
  <si>
    <t xml:space="preserve">  13.บ้านเกาะ</t>
  </si>
  <si>
    <t xml:space="preserve">  14.หันตรา</t>
  </si>
  <si>
    <t xml:space="preserve">  15.วัดตูม</t>
  </si>
  <si>
    <t>อ.ท่าเรือ</t>
  </si>
  <si>
    <t xml:space="preserve">  1.ท่าเรือ</t>
  </si>
  <si>
    <t xml:space="preserve">  2.จำปา</t>
  </si>
  <si>
    <t xml:space="preserve">  3.ท่าหลวง</t>
  </si>
  <si>
    <t xml:space="preserve">  4.บ้านร่อม</t>
  </si>
  <si>
    <t xml:space="preserve">  5.ศาลาลอย</t>
  </si>
  <si>
    <t xml:space="preserve">  6.วังแดง</t>
  </si>
  <si>
    <t xml:space="preserve">  7.โพธิ์เอน</t>
  </si>
  <si>
    <t xml:space="preserve">  8.ปากท่า</t>
  </si>
  <si>
    <t xml:space="preserve">  9.หนองขนาก</t>
  </si>
  <si>
    <t xml:space="preserve">  10.ท่าเจ้าสนุก</t>
  </si>
  <si>
    <t>ข้อมูล ณ เดือน เมษายน 2567</t>
  </si>
  <si>
    <t>อ.นครหลวง</t>
  </si>
  <si>
    <t xml:space="preserve">  1.นครหลวง</t>
  </si>
  <si>
    <t xml:space="preserve">  2.ท่าช้าง</t>
  </si>
  <si>
    <t xml:space="preserve">  3.บ่อโพง</t>
  </si>
  <si>
    <t xml:space="preserve">  4.บ้านชุ้ง</t>
  </si>
  <si>
    <t xml:space="preserve">  5.ปากจั่น</t>
  </si>
  <si>
    <t xml:space="preserve">  6.บางระกำ</t>
  </si>
  <si>
    <t xml:space="preserve">  7.บางพระครู</t>
  </si>
  <si>
    <t xml:space="preserve">  8.แม่ลา</t>
  </si>
  <si>
    <t xml:space="preserve">  9.หนองปลิง</t>
  </si>
  <si>
    <t xml:space="preserve"> 10 คลองสะแก</t>
  </si>
  <si>
    <t xml:space="preserve">  11.สามไถ</t>
  </si>
  <si>
    <t xml:space="preserve">  12.พระนอน</t>
  </si>
  <si>
    <t>อ.บางไทร</t>
  </si>
  <si>
    <t xml:space="preserve">  1.กกแก้วบูรพา</t>
  </si>
  <si>
    <t xml:space="preserve">  2.กระแชง</t>
  </si>
  <si>
    <t xml:space="preserve">  3.แคตก</t>
  </si>
  <si>
    <t xml:space="preserve">  4.แคออก</t>
  </si>
  <si>
    <t xml:space="preserve">  5.โคกช้าง</t>
  </si>
  <si>
    <t xml:space="preserve">  6.ช้างน้อย</t>
  </si>
  <si>
    <t xml:space="preserve">  7.ช่างเหล็ก</t>
  </si>
  <si>
    <t xml:space="preserve">  8.ช้างใหญ่</t>
  </si>
  <si>
    <t xml:space="preserve">  9.เชียงรากน้อย</t>
  </si>
  <si>
    <t xml:space="preserve">  10.บางไทร</t>
  </si>
  <si>
    <t xml:space="preserve">  11.บางพลี</t>
  </si>
  <si>
    <t xml:space="preserve">  12.บางยี่โท</t>
  </si>
  <si>
    <t xml:space="preserve">  13.บ้านกลึง</t>
  </si>
  <si>
    <t xml:space="preserve">  14.บ้านเกาะ</t>
  </si>
  <si>
    <t xml:space="preserve">  15.บ้านแป้ง</t>
  </si>
  <si>
    <t xml:space="preserve">  16.บ้านม้า</t>
  </si>
  <si>
    <t xml:space="preserve">  17.ไผ่พระ</t>
  </si>
  <si>
    <t xml:space="preserve">  18.โพแตง</t>
  </si>
  <si>
    <t xml:space="preserve">  19.ไม้ตรา</t>
  </si>
  <si>
    <t xml:space="preserve">  20.ราชคราม</t>
  </si>
  <si>
    <t xml:space="preserve">  21.สนามชัย</t>
  </si>
  <si>
    <t xml:space="preserve">  22.หน้าไม้</t>
  </si>
  <si>
    <t xml:space="preserve">  23.ห่อหมก</t>
  </si>
  <si>
    <t>อ.บางบาล</t>
  </si>
  <si>
    <t xml:space="preserve">  1.กบเจา</t>
  </si>
  <si>
    <t xml:space="preserve">  2.ทางช้าง</t>
  </si>
  <si>
    <t xml:space="preserve">  3.ไทรน้อย</t>
  </si>
  <si>
    <t>4 น้ำเต้า</t>
  </si>
  <si>
    <t xml:space="preserve">  5.บางชะนี</t>
  </si>
  <si>
    <t xml:space="preserve">  6.บางบาล</t>
  </si>
  <si>
    <t xml:space="preserve">  7.บางหลวง</t>
  </si>
  <si>
    <t xml:space="preserve">  8.บางหลวงโดด</t>
  </si>
  <si>
    <t xml:space="preserve">  9.บางหัก</t>
  </si>
  <si>
    <t xml:space="preserve">  10.บ้านกุ่ม</t>
  </si>
  <si>
    <t xml:space="preserve">  11.บ้านคลัง</t>
  </si>
  <si>
    <t xml:space="preserve">  12.พระขาว</t>
  </si>
  <si>
    <t xml:space="preserve">  13.มหาพราหมณ์</t>
  </si>
  <si>
    <t xml:space="preserve">  14.วัดตะกู</t>
  </si>
  <si>
    <t xml:space="preserve">  15.วัดยม</t>
  </si>
  <si>
    <t xml:space="preserve">  16.สะพานไทย</t>
  </si>
  <si>
    <t>อ.บางปะอิน</t>
  </si>
  <si>
    <t xml:space="preserve">  1.เกาะเกิด</t>
  </si>
  <si>
    <t xml:space="preserve">  2.ขนอนหลวง</t>
  </si>
  <si>
    <t xml:space="preserve">  3.คลองจิก</t>
  </si>
  <si>
    <t xml:space="preserve">  4.คุ้งลาน</t>
  </si>
  <si>
    <t xml:space="preserve">  5.เชียงรากน้อย</t>
  </si>
  <si>
    <t xml:space="preserve">  6.ตลาดเกรียบ</t>
  </si>
  <si>
    <t xml:space="preserve">  7.ตลิ่งชัน</t>
  </si>
  <si>
    <t xml:space="preserve">  8.บางกระสั้น</t>
  </si>
  <si>
    <t xml:space="preserve">  9.บางประแดง</t>
  </si>
  <si>
    <t xml:space="preserve">  10.บ้านกรด</t>
  </si>
  <si>
    <t xml:space="preserve">  11.บ้านแป้ง</t>
  </si>
  <si>
    <t xml:space="preserve">  12.บ้านพลับ</t>
  </si>
  <si>
    <t xml:space="preserve">  13.บ้านโพ</t>
  </si>
  <si>
    <t xml:space="preserve">  14.บ้านเลน</t>
  </si>
  <si>
    <t xml:space="preserve">  15.บ้านสร้าง</t>
  </si>
  <si>
    <t xml:space="preserve">  16.บ้านหว้า</t>
  </si>
  <si>
    <t xml:space="preserve">  17.วัดยม</t>
  </si>
  <si>
    <t xml:space="preserve">  18.สามเรือน</t>
  </si>
  <si>
    <t>อ.บางปะหัน</t>
  </si>
  <si>
    <t xml:space="preserve">  1.ขยาย</t>
  </si>
  <si>
    <t xml:space="preserve">  2.ขวัญเมือง</t>
  </si>
  <si>
    <t xml:space="preserve">  3.ตานิม</t>
  </si>
  <si>
    <t xml:space="preserve">  4.ตาลเอน</t>
  </si>
  <si>
    <t xml:space="preserve">  5.ทับน้ำ</t>
  </si>
  <si>
    <t xml:space="preserve">  6.ทางกลาง</t>
  </si>
  <si>
    <t xml:space="preserve">  7.บางเดื่อ</t>
  </si>
  <si>
    <t xml:space="preserve">  8.บางนางร้า</t>
  </si>
  <si>
    <t xml:space="preserve">  9.บางปะหัน</t>
  </si>
  <si>
    <t xml:space="preserve">  10.บางเพลิง</t>
  </si>
  <si>
    <t xml:space="preserve">  11.บ้านขล้อ</t>
  </si>
  <si>
    <t xml:space="preserve">  12.บ้านม้า</t>
  </si>
  <si>
    <t xml:space="preserve">  13.บ้านลี่</t>
  </si>
  <si>
    <t xml:space="preserve">  14.พุทเลา</t>
  </si>
  <si>
    <t xml:space="preserve">  15.โพธิ์สามต้น</t>
  </si>
  <si>
    <t xml:space="preserve">  16.เสาธง</t>
  </si>
  <si>
    <t xml:space="preserve">  17.หันสัง</t>
  </si>
  <si>
    <t>ข้อมูล ณ วันที่ 9 เดือน เมษายน 2567</t>
  </si>
  <si>
    <t>อ.ผักไห่</t>
  </si>
  <si>
    <t xml:space="preserve">  1.อมฤต</t>
  </si>
  <si>
    <t xml:space="preserve">  2.ผักไห่</t>
  </si>
  <si>
    <t xml:space="preserve">  3.ตาลาน</t>
  </si>
  <si>
    <t xml:space="preserve">  4.ลาดน้ำเค็ม</t>
  </si>
  <si>
    <t xml:space="preserve">  6.บ้านแค</t>
  </si>
  <si>
    <t xml:space="preserve">  7.นาคู</t>
  </si>
  <si>
    <t xml:space="preserve">  8.หน้าโคก</t>
  </si>
  <si>
    <t xml:space="preserve">  9.ลำตะเคียน</t>
  </si>
  <si>
    <t xml:space="preserve">  10.ดอนลาน</t>
  </si>
  <si>
    <t xml:space="preserve">  11.จักราช</t>
  </si>
  <si>
    <t xml:space="preserve">  12.ท่าดินแดง</t>
  </si>
  <si>
    <t xml:space="preserve">  13.กุฎี</t>
  </si>
  <si>
    <t xml:space="preserve">  14.บ้านใหญ่</t>
  </si>
  <si>
    <t xml:space="preserve">  15.ลาดชิด</t>
  </si>
  <si>
    <t xml:space="preserve">  16.หนองน้ำใหญ่</t>
  </si>
  <si>
    <t>อำเภอภาชี</t>
  </si>
  <si>
    <t xml:space="preserve">  1.ภาชี</t>
  </si>
  <si>
    <t xml:space="preserve">  2.โคกม่วง</t>
  </si>
  <si>
    <t xml:space="preserve">  3.ระโสม</t>
  </si>
  <si>
    <t xml:space="preserve">  4.หนองน้ำใส</t>
  </si>
  <si>
    <t xml:space="preserve">  5.ดอนหญ้านาง</t>
  </si>
  <si>
    <t xml:space="preserve">  6.ไผ่ล้อม</t>
  </si>
  <si>
    <t xml:space="preserve">  7.กระจิว</t>
  </si>
  <si>
    <t xml:space="preserve">  8.พระแก้ว</t>
  </si>
  <si>
    <t>อ.ลาดบัวหลวง</t>
  </si>
  <si>
    <t xml:space="preserve">  1.คลองพระยาบันลือ</t>
  </si>
  <si>
    <t xml:space="preserve">  2.คู้สลอด</t>
  </si>
  <si>
    <t xml:space="preserve">  3.พระยาบันลือ</t>
  </si>
  <si>
    <t xml:space="preserve">  4.ลาดบัวหลวง</t>
  </si>
  <si>
    <t xml:space="preserve">  5.สามเมือง</t>
  </si>
  <si>
    <t xml:space="preserve">  6.สิงหนาท</t>
  </si>
  <si>
    <t xml:space="preserve">  7.หลักชัย</t>
  </si>
  <si>
    <t>อ.วังน้อย</t>
  </si>
  <si>
    <t xml:space="preserve">  1.ลำตาเสา</t>
  </si>
  <si>
    <t xml:space="preserve">  2.บ่อตาโล่</t>
  </si>
  <si>
    <t xml:space="preserve">  3.วังน้อย</t>
  </si>
  <si>
    <t xml:space="preserve">  4.ลำไทร</t>
  </si>
  <si>
    <t xml:space="preserve">  5.สนับทึบ</t>
  </si>
  <si>
    <t xml:space="preserve">  6.พยอม</t>
  </si>
  <si>
    <t xml:space="preserve">  7.หันตะเภา</t>
  </si>
  <si>
    <t xml:space="preserve">  8. วังจุฬา</t>
  </si>
  <si>
    <t xml:space="preserve">  9.ข้าวงาม</t>
  </si>
  <si>
    <t xml:space="preserve">  10.ชะแมบ</t>
  </si>
  <si>
    <t>อ.บ้านแพรก</t>
  </si>
  <si>
    <t xml:space="preserve">  1.บ้านแพรก</t>
  </si>
  <si>
    <t xml:space="preserve">  2.บ้านใหม่</t>
  </si>
  <si>
    <t xml:space="preserve">  3.สำพะเนียง</t>
  </si>
  <si>
    <t xml:space="preserve">  4.คลองน้อย</t>
  </si>
  <si>
    <t xml:space="preserve">  5.สองห้อง</t>
  </si>
  <si>
    <t>อ.เสนา</t>
  </si>
  <si>
    <t xml:space="preserve">  1.ลาดงา</t>
  </si>
  <si>
    <t xml:space="preserve">  2.มารวิชัย</t>
  </si>
  <si>
    <t xml:space="preserve">  3.สามตุ่ม</t>
  </si>
  <si>
    <t xml:space="preserve">  4.รางจรเข้</t>
  </si>
  <si>
    <t xml:space="preserve">  5.บ้านกระทุ่ม</t>
  </si>
  <si>
    <t xml:space="preserve">  6.หัวเวียง</t>
  </si>
  <si>
    <t xml:space="preserve">  7.บ้านโพธิ์</t>
  </si>
  <si>
    <t xml:space="preserve">  8.บ้านแพน</t>
  </si>
  <si>
    <t xml:space="preserve">  9.เจ้าเจ็ด</t>
  </si>
  <si>
    <t xml:space="preserve">  10.เจ้าเสด็จ</t>
  </si>
  <si>
    <t xml:space="preserve">  11.บ้านแถว</t>
  </si>
  <si>
    <t xml:space="preserve">  12. ดอนทอง</t>
  </si>
  <si>
    <t xml:space="preserve">  13.สามกอ</t>
  </si>
  <si>
    <t xml:space="preserve">  14.ชายนา</t>
  </si>
  <si>
    <t xml:space="preserve">  15.บ้านหลวง</t>
  </si>
  <si>
    <t xml:space="preserve">  16.บางนมโค</t>
  </si>
  <si>
    <t>อ.บางซ้าย</t>
  </si>
  <si>
    <t xml:space="preserve">  1.แก้วฟ้า</t>
  </si>
  <si>
    <t xml:space="preserve">  2.เต่าเล่า</t>
  </si>
  <si>
    <t xml:space="preserve">  3.เทพมงคล</t>
  </si>
  <si>
    <t xml:space="preserve">  4.บางซ้าย</t>
  </si>
  <si>
    <t xml:space="preserve">  5.ปลายกลัด</t>
  </si>
  <si>
    <t xml:space="preserve">  6.วังพัฒนา</t>
  </si>
  <si>
    <t>อ.อุทัย</t>
  </si>
  <si>
    <t>1.บ้านหีบ</t>
  </si>
  <si>
    <t xml:space="preserve">  2.ข้าวเม่า</t>
  </si>
  <si>
    <t xml:space="preserve">  3.ธนู</t>
  </si>
  <si>
    <t xml:space="preserve">  4.เสนา</t>
  </si>
  <si>
    <t xml:space="preserve">  5.คานหาม</t>
  </si>
  <si>
    <t xml:space="preserve">  6.หนองไม้ซุง</t>
  </si>
  <si>
    <t xml:space="preserve">  7.สามบัณฑิต</t>
  </si>
  <si>
    <t xml:space="preserve">  8.อุทัย</t>
  </si>
  <si>
    <t xml:space="preserve">  9.บ้านช้าง</t>
  </si>
  <si>
    <t xml:space="preserve">  10.โพสาวหาญ</t>
  </si>
  <si>
    <t xml:space="preserve">  11.หนองน้ำส้ม</t>
  </si>
  <si>
    <t>อ.มหาราช</t>
  </si>
  <si>
    <t xml:space="preserve">  1.โรงช้าง</t>
  </si>
  <si>
    <t xml:space="preserve">  2.บางนา</t>
  </si>
  <si>
    <t xml:space="preserve">  3.พิตเพียน</t>
  </si>
  <si>
    <t xml:space="preserve">  4.บ้านนา</t>
  </si>
  <si>
    <t xml:space="preserve">  5.บ้านขวาง</t>
  </si>
  <si>
    <t xml:space="preserve">  6.เจ้าปลุก</t>
  </si>
  <si>
    <t xml:space="preserve">  7.กะทุ่ม</t>
  </si>
  <si>
    <t xml:space="preserve">  8.น้ำเต้า</t>
  </si>
  <si>
    <t xml:space="preserve">  9.มหาราช</t>
  </si>
  <si>
    <t xml:space="preserve">  10.หัวไผ่</t>
  </si>
  <si>
    <t xml:space="preserve">  11.บ้านใหม่</t>
  </si>
  <si>
    <t xml:space="preserve">  12.ท่าตอ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</si>
</sst>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20">
    <font>
      <sz val="11.0"/>
      <color theme="1"/>
      <name val="Calibri"/>
      <scheme val="minor"/>
    </font>
    <font>
      <b/>
      <sz val="16.0"/>
      <color theme="1"/>
      <name val="Sarabun"/>
    </font>
    <font>
      <sz val="16.0"/>
      <color theme="1"/>
      <name val="Sarabun"/>
    </font>
    <font/>
    <font>
      <b/>
      <sz val="16.0"/>
      <color rgb="FFFF0000"/>
      <name val="Sarabun"/>
    </font>
    <font>
      <sz val="16.0"/>
      <color theme="0"/>
      <name val="Sarabun"/>
    </font>
    <font>
      <b/>
      <sz val="16.0"/>
      <color rgb="FF000000"/>
      <name val="Sarabun"/>
    </font>
    <font>
      <sz val="16.0"/>
      <color rgb="FF000000"/>
      <name val="Sarabun"/>
    </font>
    <font>
      <b/>
      <sz val="16.0"/>
      <color theme="1"/>
      <name val="TH SarabunPSK"/>
    </font>
    <font>
      <sz val="16.0"/>
      <color theme="1"/>
      <name val="TH SarabunPSK"/>
    </font>
    <font>
      <b/>
      <sz val="16.0"/>
      <color rgb="FFFF0000"/>
      <name val="TH SarabunPSK"/>
    </font>
    <font>
      <b/>
      <sz val="16.0"/>
      <color rgb="FF000000"/>
      <name val="TH SarabunPSK"/>
    </font>
    <font>
      <sz val="16.0"/>
      <color rgb="FF000000"/>
      <name val="TH SarabunPSK"/>
    </font>
    <font>
      <sz val="12.0"/>
      <color theme="1"/>
      <name val="Sarabun"/>
    </font>
    <font>
      <sz val="10.0"/>
      <color theme="1"/>
      <name val="Sarabun"/>
    </font>
    <font>
      <b/>
      <sz val="14.0"/>
      <color theme="1"/>
      <name val="Sarabun"/>
    </font>
    <font>
      <sz val="14.0"/>
      <color theme="1"/>
      <name val="Sarabun"/>
    </font>
    <font>
      <b/>
      <sz val="14.0"/>
      <color rgb="FFFF0000"/>
      <name val="Sarabun"/>
    </font>
    <font>
      <sz val="11.0"/>
      <color theme="1"/>
      <name val="Sarabun"/>
    </font>
    <font>
      <sz val="14.0"/>
      <color rgb="FF000000"/>
      <name val="Sarabun"/>
    </font>
  </fonts>
  <fills count="3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</fills>
  <borders count="11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0" fontId="1" numFmtId="0" xfId="0" applyAlignment="1" applyBorder="1" applyFont="1">
      <alignment horizontal="right"/>
    </xf>
    <xf borderId="1" fillId="0" fontId="3" numFmtId="0" xfId="0" applyBorder="1" applyFont="1"/>
    <xf borderId="2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shrinkToFit="0" wrapText="1"/>
    </xf>
    <xf borderId="3" fillId="0" fontId="1" numFmtId="0" xfId="0" applyAlignment="1" applyBorder="1" applyFont="1">
      <alignment horizontal="center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2" fillId="0" fontId="2" numFmtId="0" xfId="0" applyAlignment="1" applyBorder="1" applyFont="1">
      <alignment horizontal="center"/>
    </xf>
    <xf borderId="2" fillId="0" fontId="4" numFmtId="0" xfId="0" applyAlignment="1" applyBorder="1" applyFont="1">
      <alignment horizontal="center"/>
    </xf>
    <xf borderId="7" fillId="0" fontId="3" numFmtId="0" xfId="0" applyBorder="1" applyFont="1"/>
    <xf borderId="7" fillId="0" fontId="1" numFmtId="0" xfId="0" applyAlignment="1" applyBorder="1" applyFont="1">
      <alignment horizontal="center"/>
    </xf>
    <xf borderId="8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 shrinkToFit="0" wrapText="1"/>
    </xf>
    <xf borderId="0" fillId="0" fontId="5" numFmtId="0" xfId="0" applyFont="1"/>
    <xf borderId="3" fillId="2" fontId="6" numFmtId="0" xfId="0" applyAlignment="1" applyBorder="1" applyFill="1" applyFont="1">
      <alignment horizontal="center" vertical="center"/>
    </xf>
    <xf borderId="8" fillId="2" fontId="1" numFmtId="164" xfId="0" applyBorder="1" applyFont="1" applyNumberFormat="1"/>
    <xf borderId="8" fillId="2" fontId="2" numFmtId="0" xfId="0" applyBorder="1" applyFont="1"/>
    <xf borderId="8" fillId="0" fontId="2" numFmtId="0" xfId="0" applyBorder="1" applyFont="1"/>
    <xf borderId="8" fillId="0" fontId="7" numFmtId="0" xfId="0" applyAlignment="1" applyBorder="1" applyFont="1">
      <alignment horizontal="left" vertical="center"/>
    </xf>
    <xf borderId="8" fillId="0" fontId="2" numFmtId="164" xfId="0" applyAlignment="1" applyBorder="1" applyFont="1" applyNumberFormat="1">
      <alignment horizontal="left"/>
    </xf>
    <xf borderId="0" fillId="0" fontId="5" numFmtId="164" xfId="0" applyFont="1" applyNumberFormat="1"/>
    <xf borderId="8" fillId="0" fontId="2" numFmtId="0" xfId="0" applyAlignment="1" applyBorder="1" applyFont="1">
      <alignment horizontal="left"/>
    </xf>
    <xf borderId="8" fillId="0" fontId="2" numFmtId="164" xfId="0" applyAlignment="1" applyBorder="1" applyFont="1" applyNumberFormat="1">
      <alignment horizontal="right"/>
    </xf>
    <xf borderId="8" fillId="2" fontId="6" numFmtId="0" xfId="0" applyAlignment="1" applyBorder="1" applyFont="1">
      <alignment horizontal="left" vertical="center"/>
    </xf>
    <xf borderId="8" fillId="0" fontId="7" numFmtId="0" xfId="0" applyAlignment="1" applyBorder="1" applyFont="1">
      <alignment vertical="center"/>
    </xf>
    <xf borderId="8" fillId="0" fontId="2" numFmtId="164" xfId="0" applyBorder="1" applyFont="1" applyNumberFormat="1"/>
    <xf borderId="8" fillId="0" fontId="2" numFmtId="0" xfId="0" applyAlignment="1" applyBorder="1" applyFont="1">
      <alignment readingOrder="0"/>
    </xf>
    <xf borderId="0" fillId="0" fontId="8" numFmtId="0" xfId="0" applyAlignment="1" applyFont="1">
      <alignment horizontal="center"/>
    </xf>
    <xf borderId="1" fillId="0" fontId="8" numFmtId="0" xfId="0" applyAlignment="1" applyBorder="1" applyFont="1">
      <alignment horizontal="right"/>
    </xf>
    <xf borderId="2" fillId="0" fontId="8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 shrinkToFit="0" wrapText="1"/>
    </xf>
    <xf borderId="3" fillId="0" fontId="8" numFmtId="0" xfId="0" applyAlignment="1" applyBorder="1" applyFont="1">
      <alignment horizontal="center"/>
    </xf>
    <xf borderId="2" fillId="0" fontId="9" numFmtId="0" xfId="0" applyAlignment="1" applyBorder="1" applyFont="1">
      <alignment horizontal="center"/>
    </xf>
    <xf borderId="2" fillId="0" fontId="10" numFmtId="0" xfId="0" applyAlignment="1" applyBorder="1" applyFont="1">
      <alignment horizontal="center"/>
    </xf>
    <xf borderId="7" fillId="0" fontId="8" numFmtId="0" xfId="0" applyAlignment="1" applyBorder="1" applyFont="1">
      <alignment horizontal="center"/>
    </xf>
    <xf borderId="8" fillId="0" fontId="9" numFmtId="0" xfId="0" applyAlignment="1" applyBorder="1" applyFont="1">
      <alignment horizontal="center"/>
    </xf>
    <xf borderId="0" fillId="0" fontId="9" numFmtId="0" xfId="0" applyFont="1"/>
    <xf borderId="8" fillId="2" fontId="11" numFmtId="0" xfId="0" applyAlignment="1" applyBorder="1" applyFont="1">
      <alignment horizontal="left" vertical="center"/>
    </xf>
    <xf borderId="8" fillId="2" fontId="8" numFmtId="164" xfId="0" applyBorder="1" applyFont="1" applyNumberFormat="1"/>
    <xf borderId="8" fillId="2" fontId="9" numFmtId="0" xfId="0" applyBorder="1" applyFont="1"/>
    <xf borderId="8" fillId="0" fontId="12" numFmtId="0" xfId="0" applyAlignment="1" applyBorder="1" applyFont="1">
      <alignment vertical="center"/>
    </xf>
    <xf borderId="8" fillId="0" fontId="9" numFmtId="164" xfId="0" applyBorder="1" applyFont="1" applyNumberFormat="1"/>
    <xf borderId="8" fillId="0" fontId="9" numFmtId="0" xfId="0" applyBorder="1" applyFont="1"/>
    <xf borderId="8" fillId="0" fontId="9" numFmtId="0" xfId="0" applyAlignment="1" applyBorder="1" applyFont="1">
      <alignment readingOrder="0"/>
    </xf>
    <xf borderId="8" fillId="0" fontId="2" numFmtId="4" xfId="0" applyBorder="1" applyFont="1" applyNumberFormat="1"/>
    <xf borderId="8" fillId="0" fontId="2" numFmtId="3" xfId="0" applyBorder="1" applyFont="1" applyNumberFormat="1"/>
    <xf borderId="0" fillId="0" fontId="4" numFmtId="0" xfId="0" applyFont="1"/>
    <xf borderId="0" fillId="0" fontId="2" numFmtId="0" xfId="0" applyAlignment="1" applyFont="1">
      <alignment vertical="center"/>
    </xf>
    <xf borderId="8" fillId="0" fontId="2" numFmtId="164" xfId="0" applyAlignment="1" applyBorder="1" applyFont="1" applyNumberFormat="1">
      <alignment horizontal="left" vertical="center"/>
    </xf>
    <xf borderId="8" fillId="0" fontId="2" numFmtId="0" xfId="0" applyAlignment="1" applyBorder="1" applyFont="1">
      <alignment vertical="center"/>
    </xf>
    <xf borderId="8" fillId="0" fontId="13" numFmtId="0" xfId="0" applyAlignment="1" applyBorder="1" applyFont="1">
      <alignment vertical="center"/>
    </xf>
    <xf borderId="8" fillId="0" fontId="14" numFmtId="0" xfId="0" applyAlignment="1" applyBorder="1" applyFont="1">
      <alignment shrinkToFit="0" vertical="center" wrapText="1"/>
    </xf>
    <xf borderId="8" fillId="0" fontId="14" numFmtId="0" xfId="0" applyAlignment="1" applyBorder="1" applyFont="1">
      <alignment vertical="center"/>
    </xf>
    <xf borderId="8" fillId="0" fontId="2" numFmtId="0" xfId="0" applyAlignment="1" applyBorder="1" applyFont="1">
      <alignment horizontal="left" vertical="center"/>
    </xf>
    <xf borderId="8" fillId="0" fontId="2" numFmtId="164" xfId="0" applyAlignment="1" applyBorder="1" applyFont="1" applyNumberFormat="1">
      <alignment horizontal="right" vertical="center"/>
    </xf>
    <xf borderId="3" fillId="0" fontId="15" numFmtId="0" xfId="0" applyAlignment="1" applyBorder="1" applyFont="1">
      <alignment horizontal="center"/>
    </xf>
    <xf borderId="2" fillId="0" fontId="16" numFmtId="0" xfId="0" applyAlignment="1" applyBorder="1" applyFont="1">
      <alignment horizontal="center"/>
    </xf>
    <xf borderId="2" fillId="0" fontId="17" numFmtId="0" xfId="0" applyAlignment="1" applyBorder="1" applyFont="1">
      <alignment horizontal="center"/>
    </xf>
    <xf borderId="8" fillId="0" fontId="16" numFmtId="0" xfId="0" applyAlignment="1" applyBorder="1" applyFont="1">
      <alignment horizontal="center"/>
    </xf>
    <xf borderId="0" fillId="0" fontId="18" numFmtId="0" xfId="0" applyFont="1"/>
    <xf borderId="9" fillId="2" fontId="2" numFmtId="0" xfId="0" applyBorder="1" applyFont="1"/>
    <xf borderId="3" fillId="0" fontId="2" numFmtId="0" xfId="0" applyBorder="1" applyFont="1"/>
    <xf borderId="8" fillId="0" fontId="2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vertical="center"/>
    </xf>
    <xf borderId="8" fillId="0" fontId="2" numFmtId="164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horizontal="center" vertical="center"/>
    </xf>
    <xf borderId="8" fillId="0" fontId="2" numFmtId="0" xfId="0" applyAlignment="1" applyBorder="1" applyFont="1">
      <alignment shrinkToFit="0" wrapText="1"/>
    </xf>
    <xf borderId="8" fillId="0" fontId="2" numFmtId="3" xfId="0" applyAlignment="1" applyBorder="1" applyFont="1" applyNumberFormat="1">
      <alignment horizontal="center" vertical="center"/>
    </xf>
    <xf borderId="8" fillId="0" fontId="12" numFmtId="0" xfId="0" applyAlignment="1" applyBorder="1" applyFont="1">
      <alignment horizontal="left" vertical="center"/>
    </xf>
    <xf borderId="8" fillId="0" fontId="9" numFmtId="164" xfId="0" applyAlignment="1" applyBorder="1" applyFont="1" applyNumberFormat="1">
      <alignment horizontal="left"/>
    </xf>
    <xf borderId="10" fillId="0" fontId="12" numFmtId="0" xfId="0" applyAlignment="1" applyBorder="1" applyFont="1">
      <alignment horizontal="left" vertical="center"/>
    </xf>
    <xf borderId="10" fillId="0" fontId="9" numFmtId="164" xfId="0" applyAlignment="1" applyBorder="1" applyFont="1" applyNumberFormat="1">
      <alignment horizontal="left"/>
    </xf>
    <xf borderId="10" fillId="0" fontId="9" numFmtId="0" xfId="0" applyBorder="1" applyFont="1"/>
    <xf borderId="0" fillId="0" fontId="12" numFmtId="0" xfId="0" applyAlignment="1" applyFont="1">
      <alignment horizontal="left" vertical="center"/>
    </xf>
    <xf borderId="0" fillId="0" fontId="9" numFmtId="164" xfId="0" applyAlignment="1" applyFont="1" applyNumberFormat="1">
      <alignment horizontal="left"/>
    </xf>
    <xf borderId="0" fillId="0" fontId="9" numFmtId="0" xfId="0" applyAlignment="1" applyFont="1">
      <alignment horizontal="left"/>
    </xf>
    <xf borderId="0" fillId="0" fontId="9" numFmtId="164" xfId="0" applyAlignment="1" applyFont="1" applyNumberFormat="1">
      <alignment horizontal="right"/>
    </xf>
    <xf borderId="0" fillId="0" fontId="9" numFmtId="164" xfId="0" applyFont="1" applyNumberFormat="1"/>
    <xf borderId="8" fillId="0" fontId="16" numFmtId="0" xfId="0" applyBorder="1" applyFont="1"/>
    <xf borderId="0" fillId="0" fontId="7" numFmtId="0" xfId="0" applyFont="1"/>
    <xf borderId="8" fillId="0" fontId="7" numFmtId="164" xfId="0" applyAlignment="1" applyBorder="1" applyFont="1" applyNumberFormat="1">
      <alignment horizontal="left"/>
    </xf>
    <xf borderId="8" fillId="0" fontId="7" numFmtId="0" xfId="0" applyBorder="1" applyFont="1"/>
    <xf borderId="8" fillId="0" fontId="19" numFmtId="0" xfId="0" applyBorder="1" applyFont="1"/>
    <xf borderId="8" fillId="0" fontId="7" numFmtId="0" xfId="0" applyAlignment="1" applyBorder="1" applyFont="1">
      <alignment horizontal="left"/>
    </xf>
    <xf borderId="8" fillId="0" fontId="7" numFmtId="164" xfId="0" applyAlignment="1" applyBorder="1" applyFont="1" applyNumberFormat="1">
      <alignment horizontal="right"/>
    </xf>
    <xf borderId="8" fillId="0" fontId="2" numFmtId="0" xfId="0" applyAlignment="1" applyBorder="1" applyFont="1">
      <alignment readingOrder="0" vertical="center"/>
    </xf>
    <xf borderId="8" fillId="0" fontId="16" numFmtId="0" xfId="0" applyAlignment="1" applyBorder="1" applyFont="1">
      <alignment shrinkToFit="0" wrapText="1"/>
    </xf>
    <xf borderId="10" fillId="0" fontId="7" numFmtId="0" xfId="0" applyAlignment="1" applyBorder="1" applyFont="1">
      <alignment horizontal="left" vertical="center"/>
    </xf>
    <xf borderId="10" fillId="0" fontId="2" numFmtId="164" xfId="0" applyAlignment="1" applyBorder="1" applyFont="1" applyNumberFormat="1">
      <alignment horizontal="left"/>
    </xf>
    <xf borderId="10" fillId="0" fontId="2" numFmtId="0" xfId="0" applyBorder="1" applyFont="1"/>
    <xf borderId="0" fillId="0" fontId="7" numFmtId="0" xfId="0" applyAlignment="1" applyFont="1">
      <alignment horizontal="left" vertical="center"/>
    </xf>
    <xf borderId="0" fillId="0" fontId="2" numFmtId="164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0" fontId="2" numFmtId="164" xfId="0" applyAlignment="1" applyFont="1" applyNumberFormat="1">
      <alignment horizontal="right"/>
    </xf>
    <xf borderId="0" fillId="0" fontId="2" numFmtId="164" xfId="0" applyFont="1" applyNumberFormat="1"/>
    <xf borderId="10" fillId="0" fontId="2" numFmtId="0" xfId="0" applyAlignment="1" applyBorder="1" applyFont="1">
      <alignment horizontal="left"/>
    </xf>
    <xf borderId="10" fillId="0" fontId="2" numFmtId="164" xfId="0" applyAlignment="1" applyBorder="1" applyFont="1" applyNumberFormat="1">
      <alignment horizontal="right"/>
    </xf>
    <xf borderId="2" fillId="0" fontId="1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29"/>
    <col customWidth="1" min="2" max="2" width="3.43"/>
    <col customWidth="1" min="3" max="3" width="16.43"/>
    <col customWidth="1" min="4" max="4" width="17.43"/>
    <col customWidth="1" min="5" max="5" width="12.86"/>
    <col customWidth="1" min="6" max="6" width="13.0"/>
    <col customWidth="1" min="7" max="7" width="10.29"/>
    <col customWidth="1" min="8" max="8" width="13.57"/>
    <col customWidth="1" min="9" max="9" width="10.43"/>
    <col customWidth="1" min="10" max="10" width="9.57"/>
    <col customWidth="1" min="11" max="11" width="12.86"/>
    <col customWidth="1" min="12" max="12" width="11.57"/>
    <col customWidth="1" min="13" max="13" width="15.71"/>
    <col customWidth="1" min="14" max="14" width="15.0"/>
    <col customWidth="1" min="15" max="15" width="14.0"/>
    <col customWidth="1" min="16" max="16" width="9.57"/>
    <col customWidth="1" min="17" max="17" width="11.0"/>
    <col customWidth="1" min="18" max="18" width="11.57"/>
  </cols>
  <sheetData>
    <row r="1" ht="24.0" customHeight="1">
      <c r="A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1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</row>
    <row r="4" ht="24.0" customHeight="1">
      <c r="A4" s="5" t="s">
        <v>3</v>
      </c>
      <c r="B4" s="5" t="s">
        <v>3</v>
      </c>
      <c r="C4" s="5" t="s">
        <v>4</v>
      </c>
      <c r="D4" s="6" t="s">
        <v>5</v>
      </c>
      <c r="E4" s="7" t="s">
        <v>6</v>
      </c>
      <c r="F4" s="8"/>
      <c r="G4" s="8"/>
      <c r="H4" s="8"/>
      <c r="I4" s="8"/>
      <c r="J4" s="8"/>
      <c r="K4" s="8"/>
      <c r="L4" s="8"/>
      <c r="M4" s="8"/>
      <c r="N4" s="8"/>
      <c r="O4" s="9"/>
      <c r="P4" s="5" t="s">
        <v>7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ht="60.75" customHeight="1">
      <c r="A5" s="10"/>
      <c r="B5" s="10"/>
      <c r="C5" s="10"/>
      <c r="D5" s="10"/>
      <c r="E5" s="7" t="s">
        <v>8</v>
      </c>
      <c r="F5" s="9"/>
      <c r="G5" s="7" t="s">
        <v>9</v>
      </c>
      <c r="H5" s="8"/>
      <c r="I5" s="8"/>
      <c r="J5" s="8"/>
      <c r="K5" s="9"/>
      <c r="L5" s="11" t="s">
        <v>10</v>
      </c>
      <c r="M5" s="11" t="s">
        <v>11</v>
      </c>
      <c r="N5" s="11" t="s">
        <v>12</v>
      </c>
      <c r="O5" s="12" t="s">
        <v>13</v>
      </c>
      <c r="P5" s="10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3"/>
      <c r="B6" s="13"/>
      <c r="C6" s="13"/>
      <c r="D6" s="14" t="s">
        <v>14</v>
      </c>
      <c r="E6" s="15" t="s">
        <v>8</v>
      </c>
      <c r="F6" s="15" t="s">
        <v>15</v>
      </c>
      <c r="G6" s="15" t="s">
        <v>16</v>
      </c>
      <c r="H6" s="15" t="s">
        <v>17</v>
      </c>
      <c r="I6" s="16" t="s">
        <v>18</v>
      </c>
      <c r="J6" s="16" t="s">
        <v>19</v>
      </c>
      <c r="K6" s="15" t="s">
        <v>9</v>
      </c>
      <c r="L6" s="13"/>
      <c r="M6" s="13"/>
      <c r="N6" s="13"/>
      <c r="O6" s="13"/>
      <c r="P6" s="13"/>
      <c r="Q6" s="17"/>
      <c r="R6" s="17"/>
      <c r="S6" s="2"/>
      <c r="T6" s="2"/>
      <c r="U6" s="2"/>
      <c r="V6" s="2"/>
      <c r="W6" s="2"/>
      <c r="X6" s="2"/>
      <c r="Y6" s="2"/>
      <c r="Z6" s="2"/>
    </row>
    <row r="7" ht="24.0" customHeight="1">
      <c r="A7" s="2"/>
      <c r="B7" s="18" t="s">
        <v>20</v>
      </c>
      <c r="C7" s="9"/>
      <c r="D7" s="19">
        <f t="shared" ref="D7:O7" si="1">SUM(D8:D23)</f>
        <v>53767.5</v>
      </c>
      <c r="E7" s="19">
        <f t="shared" si="1"/>
        <v>1900</v>
      </c>
      <c r="F7" s="19">
        <f t="shared" si="1"/>
        <v>38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5445</v>
      </c>
      <c r="L7" s="19">
        <f t="shared" si="1"/>
        <v>1596</v>
      </c>
      <c r="M7" s="19">
        <f t="shared" si="1"/>
        <v>0</v>
      </c>
      <c r="N7" s="19">
        <f t="shared" si="1"/>
        <v>0</v>
      </c>
      <c r="O7" s="19">
        <f t="shared" si="1"/>
        <v>2041</v>
      </c>
      <c r="P7" s="20"/>
      <c r="Q7" s="17"/>
      <c r="R7" s="17"/>
      <c r="S7" s="2"/>
      <c r="T7" s="2"/>
      <c r="U7" s="2"/>
      <c r="V7" s="2"/>
      <c r="W7" s="2"/>
      <c r="X7" s="2"/>
      <c r="Y7" s="2"/>
      <c r="Z7" s="2"/>
    </row>
    <row r="8" ht="24.0" customHeight="1">
      <c r="A8" s="2"/>
      <c r="B8" s="21">
        <v>1.0</v>
      </c>
      <c r="C8" s="22" t="s">
        <v>21</v>
      </c>
      <c r="D8" s="23">
        <f>'พระนคร'!C7</f>
        <v>276</v>
      </c>
      <c r="E8" s="23">
        <f>'พระนคร'!D7</f>
        <v>0</v>
      </c>
      <c r="F8" s="23">
        <f>'พระนคร'!E7</f>
        <v>0</v>
      </c>
      <c r="G8" s="23">
        <f>'พระนคร'!F7</f>
        <v>0</v>
      </c>
      <c r="H8" s="23">
        <f>'พระนคร'!G7</f>
        <v>0</v>
      </c>
      <c r="I8" s="23">
        <f>'พระนคร'!H7</f>
        <v>0</v>
      </c>
      <c r="J8" s="23">
        <f>'พระนคร'!I7</f>
        <v>0</v>
      </c>
      <c r="K8" s="23">
        <f>'พระนคร'!J7</f>
        <v>0</v>
      </c>
      <c r="L8" s="23">
        <f>'พระนคร'!K7</f>
        <v>0</v>
      </c>
      <c r="M8" s="23">
        <f>'พระนคร'!L7</f>
        <v>0</v>
      </c>
      <c r="N8" s="23">
        <f>'พระนคร'!M7</f>
        <v>0</v>
      </c>
      <c r="O8" s="23">
        <f>'พระนคร'!N7</f>
        <v>0</v>
      </c>
      <c r="P8" s="21"/>
      <c r="Q8" s="24">
        <f t="shared" ref="Q8:Q23" si="2">SUM(E8:O8)</f>
        <v>0</v>
      </c>
      <c r="R8" s="24">
        <f t="shared" ref="R8:R23" si="3">D8-Q8</f>
        <v>276</v>
      </c>
      <c r="S8" s="2"/>
      <c r="T8" s="2"/>
      <c r="U8" s="2"/>
      <c r="V8" s="2"/>
      <c r="W8" s="2"/>
      <c r="X8" s="2"/>
      <c r="Y8" s="2"/>
      <c r="Z8" s="2"/>
    </row>
    <row r="9" ht="24.0" customHeight="1">
      <c r="A9" s="2"/>
      <c r="B9" s="21">
        <v>2.0</v>
      </c>
      <c r="C9" s="22" t="s">
        <v>22</v>
      </c>
      <c r="D9" s="23">
        <f>'ท่าเรือ'!C7</f>
        <v>4000</v>
      </c>
      <c r="E9" s="23">
        <f>'ท่าเรือ'!D7</f>
        <v>1150</v>
      </c>
      <c r="F9" s="23">
        <f>'ท่าเรือ'!E7</f>
        <v>0</v>
      </c>
      <c r="G9" s="23">
        <f>'ท่าเรือ'!F7</f>
        <v>0</v>
      </c>
      <c r="H9" s="23">
        <f>'ท่าเรือ'!G7</f>
        <v>0</v>
      </c>
      <c r="I9" s="23">
        <f>'ท่าเรือ'!H7</f>
        <v>0</v>
      </c>
      <c r="J9" s="23">
        <f>'ท่าเรือ'!I7</f>
        <v>0</v>
      </c>
      <c r="K9" s="23">
        <f>'ท่าเรือ'!J7</f>
        <v>2650</v>
      </c>
      <c r="L9" s="23">
        <f>'ท่าเรือ'!K7</f>
        <v>0</v>
      </c>
      <c r="M9" s="23">
        <f>'ท่าเรือ'!L7</f>
        <v>0</v>
      </c>
      <c r="N9" s="23">
        <f>'ท่าเรือ'!M7</f>
        <v>0</v>
      </c>
      <c r="O9" s="23">
        <f>'ท่าเรือ'!N7</f>
        <v>0</v>
      </c>
      <c r="P9" s="21"/>
      <c r="Q9" s="24">
        <f t="shared" si="2"/>
        <v>3800</v>
      </c>
      <c r="R9" s="24">
        <f t="shared" si="3"/>
        <v>200</v>
      </c>
      <c r="S9" s="2"/>
      <c r="T9" s="2"/>
      <c r="U9" s="2"/>
      <c r="V9" s="2"/>
      <c r="W9" s="2"/>
      <c r="X9" s="2"/>
      <c r="Y9" s="2"/>
      <c r="Z9" s="2"/>
    </row>
    <row r="10" ht="24.0" customHeight="1">
      <c r="A10" s="2"/>
      <c r="B10" s="21">
        <v>3.0</v>
      </c>
      <c r="C10" s="22" t="s">
        <v>23</v>
      </c>
      <c r="D10" s="23">
        <f>'นครหลวง'!C7</f>
        <v>1596</v>
      </c>
      <c r="E10" s="23">
        <f>'นครหลวง'!D7</f>
        <v>0</v>
      </c>
      <c r="F10" s="23">
        <f>'นครหลวง'!E7</f>
        <v>0</v>
      </c>
      <c r="G10" s="23">
        <f>'นครหลวง'!F7</f>
        <v>0</v>
      </c>
      <c r="H10" s="23">
        <f>'นครหลวง'!G7</f>
        <v>0</v>
      </c>
      <c r="I10" s="23">
        <f>'นครหลวง'!H7</f>
        <v>0</v>
      </c>
      <c r="J10" s="23">
        <f>'นครหลวง'!I7</f>
        <v>0</v>
      </c>
      <c r="K10" s="23">
        <f>'นครหลวง'!J7</f>
        <v>0</v>
      </c>
      <c r="L10" s="23">
        <f>'นครหลวง'!K7</f>
        <v>1596</v>
      </c>
      <c r="M10" s="23">
        <f>'นครหลวง'!L7</f>
        <v>0</v>
      </c>
      <c r="N10" s="23">
        <f>'นครหลวง'!M7</f>
        <v>0</v>
      </c>
      <c r="O10" s="23">
        <f>'นครหลวง'!N7</f>
        <v>0</v>
      </c>
      <c r="P10" s="21"/>
      <c r="Q10" s="24">
        <f t="shared" si="2"/>
        <v>1596</v>
      </c>
      <c r="R10" s="24">
        <f t="shared" si="3"/>
        <v>0</v>
      </c>
      <c r="S10" s="2"/>
      <c r="T10" s="2"/>
      <c r="U10" s="2"/>
      <c r="V10" s="2"/>
      <c r="W10" s="2"/>
      <c r="X10" s="2"/>
      <c r="Y10" s="2"/>
      <c r="Z10" s="2"/>
    </row>
    <row r="11" ht="24.0" customHeight="1">
      <c r="A11" s="2"/>
      <c r="B11" s="21">
        <v>4.0</v>
      </c>
      <c r="C11" s="22" t="s">
        <v>24</v>
      </c>
      <c r="D11" s="23">
        <f>'บางไทร'!C7</f>
        <v>8781</v>
      </c>
      <c r="E11" s="23">
        <f>'บางไทร'!D7</f>
        <v>0</v>
      </c>
      <c r="F11" s="23">
        <f>'บางไทร'!E7</f>
        <v>0</v>
      </c>
      <c r="G11" s="23">
        <f>'บางไทร'!F7</f>
        <v>0</v>
      </c>
      <c r="H11" s="23">
        <f>'บางไทร'!G7</f>
        <v>0</v>
      </c>
      <c r="I11" s="23">
        <f>'บางไทร'!H7</f>
        <v>0</v>
      </c>
      <c r="J11" s="23">
        <f>'บางไทร'!I7</f>
        <v>0</v>
      </c>
      <c r="K11" s="23">
        <f>'บางไทร'!J7</f>
        <v>0</v>
      </c>
      <c r="L11" s="23">
        <f>'บางไทร'!K7</f>
        <v>0</v>
      </c>
      <c r="M11" s="23">
        <f>'บางไทร'!L7</f>
        <v>0</v>
      </c>
      <c r="N11" s="23">
        <f>'บางไทร'!M7</f>
        <v>0</v>
      </c>
      <c r="O11" s="23">
        <f>'บางไทร'!N7</f>
        <v>0</v>
      </c>
      <c r="P11" s="21"/>
      <c r="Q11" s="24">
        <f t="shared" si="2"/>
        <v>0</v>
      </c>
      <c r="R11" s="24">
        <f t="shared" si="3"/>
        <v>8781</v>
      </c>
      <c r="S11" s="2"/>
      <c r="T11" s="2"/>
      <c r="U11" s="2"/>
      <c r="V11" s="2"/>
      <c r="W11" s="2"/>
      <c r="X11" s="2"/>
      <c r="Y11" s="2"/>
      <c r="Z11" s="2"/>
    </row>
    <row r="12" ht="24.0" customHeight="1">
      <c r="A12" s="2"/>
      <c r="B12" s="21">
        <v>5.0</v>
      </c>
      <c r="C12" s="22" t="s">
        <v>25</v>
      </c>
      <c r="D12" s="23">
        <f>'บางบาล'!C7</f>
        <v>785</v>
      </c>
      <c r="E12" s="23">
        <f>'บางบาล'!D7</f>
        <v>285</v>
      </c>
      <c r="F12" s="23">
        <f>'บางบาล'!E7</f>
        <v>0</v>
      </c>
      <c r="G12" s="23">
        <f>'บางบาล'!F7</f>
        <v>0</v>
      </c>
      <c r="H12" s="23">
        <f>'บางบาล'!G7</f>
        <v>0</v>
      </c>
      <c r="I12" s="23">
        <f>'บางบาล'!H7</f>
        <v>0</v>
      </c>
      <c r="J12" s="23">
        <f>'บางบาล'!I7</f>
        <v>0</v>
      </c>
      <c r="K12" s="23">
        <f>'บางบาล'!J7</f>
        <v>500</v>
      </c>
      <c r="L12" s="23">
        <f>'บางบาล'!K7</f>
        <v>0</v>
      </c>
      <c r="M12" s="23">
        <f>'บางบาล'!L7</f>
        <v>0</v>
      </c>
      <c r="N12" s="23">
        <f>'บางบาล'!M7</f>
        <v>0</v>
      </c>
      <c r="O12" s="23">
        <f>'บางบาล'!N7</f>
        <v>0</v>
      </c>
      <c r="P12" s="21"/>
      <c r="Q12" s="24">
        <f t="shared" si="2"/>
        <v>785</v>
      </c>
      <c r="R12" s="24">
        <f t="shared" si="3"/>
        <v>0</v>
      </c>
      <c r="S12" s="2"/>
      <c r="T12" s="2"/>
      <c r="U12" s="2"/>
      <c r="V12" s="2"/>
      <c r="W12" s="2"/>
      <c r="X12" s="2"/>
      <c r="Y12" s="2"/>
      <c r="Z12" s="2"/>
    </row>
    <row r="13" ht="24.0" customHeight="1">
      <c r="A13" s="2"/>
      <c r="B13" s="21">
        <v>6.0</v>
      </c>
      <c r="C13" s="22" t="s">
        <v>26</v>
      </c>
      <c r="D13" s="23">
        <f>'บางปะอิน'!C7</f>
        <v>1780</v>
      </c>
      <c r="E13" s="23">
        <f>'บางปะอิน'!D7</f>
        <v>0</v>
      </c>
      <c r="F13" s="23">
        <f>'บางปะอิน'!E7</f>
        <v>0</v>
      </c>
      <c r="G13" s="23">
        <f>'บางปะอิน'!F7</f>
        <v>0</v>
      </c>
      <c r="H13" s="23">
        <f>'บางปะอิน'!G7</f>
        <v>0</v>
      </c>
      <c r="I13" s="23">
        <f>'บางปะอิน'!H7</f>
        <v>0</v>
      </c>
      <c r="J13" s="23">
        <f>'บางปะอิน'!I7</f>
        <v>0</v>
      </c>
      <c r="K13" s="23">
        <f>'บางปะอิน'!J7</f>
        <v>0</v>
      </c>
      <c r="L13" s="23">
        <f>'บางปะอิน'!K7</f>
        <v>0</v>
      </c>
      <c r="M13" s="23">
        <f>'บางปะอิน'!L7</f>
        <v>0</v>
      </c>
      <c r="N13" s="23">
        <f>'บางปะอิน'!M7</f>
        <v>0</v>
      </c>
      <c r="O13" s="23">
        <f>'บางปะอิน'!N7</f>
        <v>0</v>
      </c>
      <c r="P13" s="21"/>
      <c r="Q13" s="24">
        <f t="shared" si="2"/>
        <v>0</v>
      </c>
      <c r="R13" s="24">
        <f t="shared" si="3"/>
        <v>1780</v>
      </c>
      <c r="S13" s="2"/>
      <c r="T13" s="2"/>
      <c r="U13" s="2"/>
      <c r="V13" s="2"/>
      <c r="W13" s="2"/>
      <c r="X13" s="2"/>
      <c r="Y13" s="2"/>
      <c r="Z13" s="2"/>
    </row>
    <row r="14" ht="24.0" customHeight="1">
      <c r="A14" s="2"/>
      <c r="B14" s="21">
        <v>7.0</v>
      </c>
      <c r="C14" s="22" t="s">
        <v>27</v>
      </c>
      <c r="D14" s="23">
        <f>'บางปะหัน'!C7</f>
        <v>3636.25</v>
      </c>
      <c r="E14" s="23">
        <f>'บางปะหัน'!D7</f>
        <v>0</v>
      </c>
      <c r="F14" s="23">
        <f>'บางปะหัน'!E7</f>
        <v>0</v>
      </c>
      <c r="G14" s="23">
        <f>'บางปะหัน'!F7</f>
        <v>0</v>
      </c>
      <c r="H14" s="23">
        <f>'บางปะหัน'!G7</f>
        <v>0</v>
      </c>
      <c r="I14" s="23">
        <f>'บางปะหัน'!H7</f>
        <v>0</v>
      </c>
      <c r="J14" s="23">
        <f>'บางปะหัน'!I7</f>
        <v>0</v>
      </c>
      <c r="K14" s="23">
        <f>'บางปะหัน'!J7</f>
        <v>0</v>
      </c>
      <c r="L14" s="23">
        <f>'บางปะหัน'!K7</f>
        <v>0</v>
      </c>
      <c r="M14" s="23">
        <f>'บางปะหัน'!L7</f>
        <v>0</v>
      </c>
      <c r="N14" s="23">
        <f>'บางปะหัน'!M7</f>
        <v>0</v>
      </c>
      <c r="O14" s="23">
        <f>'บางปะหัน'!N7</f>
        <v>0</v>
      </c>
      <c r="P14" s="21"/>
      <c r="Q14" s="24">
        <f t="shared" si="2"/>
        <v>0</v>
      </c>
      <c r="R14" s="24">
        <f t="shared" si="3"/>
        <v>3636.25</v>
      </c>
      <c r="S14" s="2"/>
      <c r="T14" s="2"/>
      <c r="U14" s="2"/>
      <c r="V14" s="2"/>
      <c r="W14" s="2"/>
      <c r="X14" s="2"/>
      <c r="Y14" s="2"/>
      <c r="Z14" s="2"/>
    </row>
    <row r="15" ht="24.0" customHeight="1">
      <c r="A15" s="2"/>
      <c r="B15" s="21">
        <v>8.0</v>
      </c>
      <c r="C15" s="22" t="s">
        <v>28</v>
      </c>
      <c r="D15" s="23">
        <f>'ผักไห่'!C7</f>
        <v>1105.25</v>
      </c>
      <c r="E15" s="23">
        <f>'ผักไห่'!D7</f>
        <v>65</v>
      </c>
      <c r="F15" s="23">
        <f>'ผักไห่'!E7</f>
        <v>0</v>
      </c>
      <c r="G15" s="23">
        <f>'ผักไห่'!F7</f>
        <v>0</v>
      </c>
      <c r="H15" s="23">
        <f>'ผักไห่'!G7</f>
        <v>0</v>
      </c>
      <c r="I15" s="23">
        <f>'ผักไห่'!H7</f>
        <v>0</v>
      </c>
      <c r="J15" s="23">
        <f>'ผักไห่'!I7</f>
        <v>0</v>
      </c>
      <c r="K15" s="23">
        <f>'ผักไห่'!J7</f>
        <v>0</v>
      </c>
      <c r="L15" s="23">
        <f>'ผักไห่'!K7</f>
        <v>0</v>
      </c>
      <c r="M15" s="23">
        <f>'ผักไห่'!L7</f>
        <v>0</v>
      </c>
      <c r="N15" s="23">
        <f>'ผักไห่'!M7</f>
        <v>0</v>
      </c>
      <c r="O15" s="23">
        <f>'ผักไห่'!N7</f>
        <v>53</v>
      </c>
      <c r="P15" s="21"/>
      <c r="Q15" s="24">
        <f t="shared" si="2"/>
        <v>118</v>
      </c>
      <c r="R15" s="24">
        <f t="shared" si="3"/>
        <v>987.25</v>
      </c>
      <c r="S15" s="2"/>
      <c r="T15" s="2"/>
      <c r="U15" s="2"/>
      <c r="V15" s="2"/>
      <c r="W15" s="2"/>
      <c r="X15" s="2"/>
      <c r="Y15" s="2"/>
      <c r="Z15" s="2"/>
    </row>
    <row r="16" ht="24.0" customHeight="1">
      <c r="A16" s="2"/>
      <c r="B16" s="21">
        <v>9.0</v>
      </c>
      <c r="C16" s="22" t="s">
        <v>29</v>
      </c>
      <c r="D16" s="23">
        <f>'ภาชี'!C7</f>
        <v>9328</v>
      </c>
      <c r="E16" s="23">
        <f>'ภาชี'!D7</f>
        <v>0</v>
      </c>
      <c r="F16" s="23">
        <f>'ภาชี'!E7</f>
        <v>0</v>
      </c>
      <c r="G16" s="23">
        <f>'ภาชี'!F7</f>
        <v>0</v>
      </c>
      <c r="H16" s="23">
        <f>'ภาชี'!G7</f>
        <v>0</v>
      </c>
      <c r="I16" s="23">
        <f>'ภาชี'!H7</f>
        <v>0</v>
      </c>
      <c r="J16" s="23">
        <f>'ภาชี'!I7</f>
        <v>0</v>
      </c>
      <c r="K16" s="23">
        <f>'ภาชี'!J7</f>
        <v>0</v>
      </c>
      <c r="L16" s="23">
        <f>'ภาชี'!K7</f>
        <v>0</v>
      </c>
      <c r="M16" s="23">
        <f>'ภาชี'!L7</f>
        <v>0</v>
      </c>
      <c r="N16" s="23">
        <f>'ภาชี'!M7</f>
        <v>0</v>
      </c>
      <c r="O16" s="23">
        <f>'ภาชี'!N7</f>
        <v>0</v>
      </c>
      <c r="P16" s="21"/>
      <c r="Q16" s="24">
        <f t="shared" si="2"/>
        <v>0</v>
      </c>
      <c r="R16" s="24">
        <f t="shared" si="3"/>
        <v>9328</v>
      </c>
      <c r="S16" s="2"/>
      <c r="T16" s="2"/>
      <c r="U16" s="2"/>
      <c r="V16" s="2"/>
      <c r="W16" s="2"/>
      <c r="X16" s="2"/>
      <c r="Y16" s="2"/>
      <c r="Z16" s="2"/>
    </row>
    <row r="17" ht="24.0" customHeight="1">
      <c r="A17" s="2"/>
      <c r="B17" s="21">
        <v>10.0</v>
      </c>
      <c r="C17" s="22" t="s">
        <v>30</v>
      </c>
      <c r="D17" s="23">
        <f>'ลาดบัวหลวง'!C7</f>
        <v>564</v>
      </c>
      <c r="E17" s="23">
        <f>'ลาดบัวหลวง'!D7</f>
        <v>0</v>
      </c>
      <c r="F17" s="23">
        <f>'ลาดบัวหลวง'!E7</f>
        <v>0</v>
      </c>
      <c r="G17" s="23">
        <f>'ลาดบัวหลวง'!F7</f>
        <v>0</v>
      </c>
      <c r="H17" s="23">
        <f>'ลาดบัวหลวง'!G7</f>
        <v>0</v>
      </c>
      <c r="I17" s="23">
        <f>'ลาดบัวหลวง'!H7</f>
        <v>0</v>
      </c>
      <c r="J17" s="23">
        <f>'ลาดบัวหลวง'!I7</f>
        <v>0</v>
      </c>
      <c r="K17" s="23">
        <f>'ลาดบัวหลวง'!J7</f>
        <v>0</v>
      </c>
      <c r="L17" s="23">
        <f>'ลาดบัวหลวง'!K7</f>
        <v>0</v>
      </c>
      <c r="M17" s="23">
        <f>'ลาดบัวหลวง'!L7</f>
        <v>0</v>
      </c>
      <c r="N17" s="23">
        <f>'ลาดบัวหลวง'!M7</f>
        <v>0</v>
      </c>
      <c r="O17" s="23">
        <f>'ลาดบัวหลวง'!N7</f>
        <v>0</v>
      </c>
      <c r="P17" s="21"/>
      <c r="Q17" s="24">
        <f t="shared" si="2"/>
        <v>0</v>
      </c>
      <c r="R17" s="24">
        <f t="shared" si="3"/>
        <v>564</v>
      </c>
      <c r="S17" s="2"/>
      <c r="T17" s="2"/>
      <c r="U17" s="2"/>
      <c r="V17" s="2"/>
      <c r="W17" s="2"/>
      <c r="X17" s="2"/>
      <c r="Y17" s="2"/>
      <c r="Z17" s="2"/>
    </row>
    <row r="18" ht="24.0" customHeight="1">
      <c r="A18" s="2"/>
      <c r="B18" s="21">
        <v>11.0</v>
      </c>
      <c r="C18" s="22" t="s">
        <v>31</v>
      </c>
      <c r="D18" s="23">
        <f>'วังน้อย'!C7</f>
        <v>516</v>
      </c>
      <c r="E18" s="23">
        <f>'วังน้อย'!D7</f>
        <v>0</v>
      </c>
      <c r="F18" s="23">
        <f>'วังน้อย'!E7</f>
        <v>0</v>
      </c>
      <c r="G18" s="23">
        <f>'วังน้อย'!F7</f>
        <v>0</v>
      </c>
      <c r="H18" s="23">
        <f>'วังน้อย'!G7</f>
        <v>0</v>
      </c>
      <c r="I18" s="23">
        <f>'วังน้อย'!H7</f>
        <v>0</v>
      </c>
      <c r="J18" s="23">
        <f>'วังน้อย'!I7</f>
        <v>0</v>
      </c>
      <c r="K18" s="23">
        <f>'วังน้อย'!J7</f>
        <v>0</v>
      </c>
      <c r="L18" s="23">
        <f>'วังน้อย'!K7</f>
        <v>0</v>
      </c>
      <c r="M18" s="23">
        <f>'วังน้อย'!L7</f>
        <v>0</v>
      </c>
      <c r="N18" s="23">
        <f>'วังน้อย'!M7</f>
        <v>0</v>
      </c>
      <c r="O18" s="23">
        <f>'วังน้อย'!N7</f>
        <v>0</v>
      </c>
      <c r="P18" s="21"/>
      <c r="Q18" s="24">
        <f t="shared" si="2"/>
        <v>0</v>
      </c>
      <c r="R18" s="24">
        <f t="shared" si="3"/>
        <v>516</v>
      </c>
      <c r="S18" s="2"/>
      <c r="T18" s="2"/>
      <c r="U18" s="2"/>
      <c r="V18" s="2"/>
      <c r="W18" s="2"/>
      <c r="X18" s="2"/>
      <c r="Y18" s="2"/>
      <c r="Z18" s="2"/>
    </row>
    <row r="19" ht="24.0" customHeight="1">
      <c r="A19" s="2"/>
      <c r="B19" s="21">
        <v>12.0</v>
      </c>
      <c r="C19" s="25" t="s">
        <v>32</v>
      </c>
      <c r="D19" s="26">
        <f>'เสนา'!C7</f>
        <v>397</v>
      </c>
      <c r="E19" s="26">
        <f>'เสนา'!D7</f>
        <v>0</v>
      </c>
      <c r="F19" s="26">
        <f>'เสนา'!E7</f>
        <v>0</v>
      </c>
      <c r="G19" s="26">
        <f>'เสนา'!F7</f>
        <v>0</v>
      </c>
      <c r="H19" s="26">
        <f>'เสนา'!G7</f>
        <v>0</v>
      </c>
      <c r="I19" s="26">
        <f>'เสนา'!H7</f>
        <v>0</v>
      </c>
      <c r="J19" s="26">
        <f>'เสนา'!I7</f>
        <v>0</v>
      </c>
      <c r="K19" s="26">
        <f>'เสนา'!J7</f>
        <v>0</v>
      </c>
      <c r="L19" s="26">
        <f>'เสนา'!K7</f>
        <v>0</v>
      </c>
      <c r="M19" s="26">
        <f>'เสนา'!L7</f>
        <v>0</v>
      </c>
      <c r="N19" s="26">
        <f>'เสนา'!M7</f>
        <v>0</v>
      </c>
      <c r="O19" s="26">
        <f>'เสนา'!N7</f>
        <v>0</v>
      </c>
      <c r="P19" s="21"/>
      <c r="Q19" s="24">
        <f t="shared" si="2"/>
        <v>0</v>
      </c>
      <c r="R19" s="24">
        <f t="shared" si="3"/>
        <v>397</v>
      </c>
      <c r="S19" s="2"/>
      <c r="T19" s="2"/>
      <c r="U19" s="2"/>
      <c r="V19" s="2"/>
      <c r="W19" s="2"/>
      <c r="X19" s="2"/>
      <c r="Y19" s="2"/>
      <c r="Z19" s="2"/>
    </row>
    <row r="20" ht="24.0" customHeight="1">
      <c r="A20" s="2"/>
      <c r="B20" s="21">
        <v>13.0</v>
      </c>
      <c r="C20" s="25" t="s">
        <v>33</v>
      </c>
      <c r="D20" s="26">
        <f>'บางซ้าย'!C7</f>
        <v>403</v>
      </c>
      <c r="E20" s="26">
        <f>'บางซ้าย'!D7</f>
        <v>0</v>
      </c>
      <c r="F20" s="26">
        <f>'บางซ้าย'!E7</f>
        <v>38</v>
      </c>
      <c r="G20" s="26">
        <f>'บางซ้าย'!F7</f>
        <v>0</v>
      </c>
      <c r="H20" s="26">
        <f>'บางซ้าย'!G7</f>
        <v>0</v>
      </c>
      <c r="I20" s="26">
        <f>'บางซ้าย'!H7</f>
        <v>0</v>
      </c>
      <c r="J20" s="26">
        <f>'บางซ้าย'!I7</f>
        <v>0</v>
      </c>
      <c r="K20" s="26">
        <f>'บางซ้าย'!J7</f>
        <v>365</v>
      </c>
      <c r="L20" s="26">
        <f>'บางซ้าย'!K7</f>
        <v>0</v>
      </c>
      <c r="M20" s="26">
        <f>'บางซ้าย'!L7</f>
        <v>0</v>
      </c>
      <c r="N20" s="26">
        <f>'บางซ้าย'!M7</f>
        <v>0</v>
      </c>
      <c r="O20" s="26">
        <f>'บางซ้าย'!N7</f>
        <v>0</v>
      </c>
      <c r="P20" s="21"/>
      <c r="Q20" s="24">
        <f t="shared" si="2"/>
        <v>403</v>
      </c>
      <c r="R20" s="24">
        <f t="shared" si="3"/>
        <v>0</v>
      </c>
      <c r="S20" s="2"/>
      <c r="T20" s="2"/>
      <c r="U20" s="2"/>
      <c r="V20" s="2"/>
      <c r="W20" s="2"/>
      <c r="X20" s="2"/>
      <c r="Y20" s="2"/>
      <c r="Z20" s="2"/>
    </row>
    <row r="21" ht="24.0" customHeight="1">
      <c r="A21" s="2"/>
      <c r="B21" s="21">
        <v>14.0</v>
      </c>
      <c r="C21" s="25" t="s">
        <v>34</v>
      </c>
      <c r="D21" s="26">
        <f>'อุทัย'!C7</f>
        <v>13603</v>
      </c>
      <c r="E21" s="26">
        <f>'อุทัย'!D7</f>
        <v>0</v>
      </c>
      <c r="F21" s="26">
        <f>'อุทัย'!E7</f>
        <v>0</v>
      </c>
      <c r="G21" s="26">
        <f>'อุทัย'!F7</f>
        <v>0</v>
      </c>
      <c r="H21" s="26">
        <f>'อุทัย'!G7</f>
        <v>0</v>
      </c>
      <c r="I21" s="26">
        <f>'อุทัย'!H7</f>
        <v>0</v>
      </c>
      <c r="J21" s="26">
        <f>'อุทัย'!I7</f>
        <v>0</v>
      </c>
      <c r="K21" s="26">
        <f>'อุทัย'!J7</f>
        <v>0</v>
      </c>
      <c r="L21" s="26">
        <f>'อุทัย'!K7</f>
        <v>0</v>
      </c>
      <c r="M21" s="26">
        <f>'อุทัย'!L7</f>
        <v>0</v>
      </c>
      <c r="N21" s="26">
        <f>'อุทัย'!M7</f>
        <v>0</v>
      </c>
      <c r="O21" s="26">
        <f>'อุทัย'!N7</f>
        <v>0</v>
      </c>
      <c r="P21" s="21"/>
      <c r="Q21" s="24">
        <f t="shared" si="2"/>
        <v>0</v>
      </c>
      <c r="R21" s="24">
        <f t="shared" si="3"/>
        <v>13603</v>
      </c>
      <c r="S21" s="2"/>
      <c r="T21" s="2"/>
      <c r="U21" s="2"/>
      <c r="V21" s="2"/>
      <c r="W21" s="2"/>
      <c r="X21" s="2"/>
      <c r="Y21" s="2"/>
      <c r="Z21" s="2"/>
    </row>
    <row r="22" ht="24.0" customHeight="1">
      <c r="A22" s="2"/>
      <c r="B22" s="21">
        <v>15.0</v>
      </c>
      <c r="C22" s="25" t="s">
        <v>35</v>
      </c>
      <c r="D22" s="26">
        <f>'มหาราช'!C7</f>
        <v>2679</v>
      </c>
      <c r="E22" s="26">
        <f>'มหาราช'!D7</f>
        <v>0</v>
      </c>
      <c r="F22" s="26">
        <f>'มหาราช'!E7</f>
        <v>0</v>
      </c>
      <c r="G22" s="26">
        <f>'มหาราช'!F7</f>
        <v>0</v>
      </c>
      <c r="H22" s="26">
        <f>'มหาราช'!G7</f>
        <v>0</v>
      </c>
      <c r="I22" s="26">
        <f>'มหาราช'!H7</f>
        <v>0</v>
      </c>
      <c r="J22" s="26">
        <f>'มหาราช'!I7</f>
        <v>0</v>
      </c>
      <c r="K22" s="26">
        <f>'มหาราช'!J7</f>
        <v>0</v>
      </c>
      <c r="L22" s="26">
        <f>'มหาราช'!K7</f>
        <v>0</v>
      </c>
      <c r="M22" s="26">
        <f>'มหาราช'!L7</f>
        <v>0</v>
      </c>
      <c r="N22" s="26">
        <f>'มหาราช'!M7</f>
        <v>0</v>
      </c>
      <c r="O22" s="26">
        <f>'มหาราช'!N7</f>
        <v>0</v>
      </c>
      <c r="P22" s="21"/>
      <c r="Q22" s="24">
        <f t="shared" si="2"/>
        <v>0</v>
      </c>
      <c r="R22" s="24">
        <f t="shared" si="3"/>
        <v>2679</v>
      </c>
      <c r="S22" s="2"/>
      <c r="T22" s="2"/>
      <c r="U22" s="2"/>
      <c r="V22" s="2"/>
      <c r="W22" s="2"/>
      <c r="X22" s="2"/>
      <c r="Y22" s="2"/>
      <c r="Z22" s="2"/>
    </row>
    <row r="23" ht="24.0" customHeight="1">
      <c r="A23" s="2"/>
      <c r="B23" s="21">
        <v>16.0</v>
      </c>
      <c r="C23" s="25" t="s">
        <v>36</v>
      </c>
      <c r="D23" s="26">
        <f>'บ้านแพรก'!C7</f>
        <v>4318</v>
      </c>
      <c r="E23" s="26">
        <f>'บ้านแพรก'!D7</f>
        <v>400</v>
      </c>
      <c r="F23" s="26">
        <f>'บ้านแพรก'!E7</f>
        <v>0</v>
      </c>
      <c r="G23" s="26">
        <f>'บ้านแพรก'!F7</f>
        <v>0</v>
      </c>
      <c r="H23" s="26">
        <f>'บ้านแพรก'!G7</f>
        <v>0</v>
      </c>
      <c r="I23" s="26">
        <f>'บ้านแพรก'!H7</f>
        <v>0</v>
      </c>
      <c r="J23" s="26">
        <f>'บ้านแพรก'!I7</f>
        <v>0</v>
      </c>
      <c r="K23" s="26">
        <f>'บ้านแพรก'!J7</f>
        <v>1930</v>
      </c>
      <c r="L23" s="26">
        <f>'บ้านแพรก'!K7</f>
        <v>0</v>
      </c>
      <c r="M23" s="26">
        <f>'บ้านแพรก'!L7</f>
        <v>0</v>
      </c>
      <c r="N23" s="26">
        <f>'บ้านแพรก'!M7</f>
        <v>0</v>
      </c>
      <c r="O23" s="26">
        <f>'บ้านแพรก'!N7</f>
        <v>1988</v>
      </c>
      <c r="P23" s="21"/>
      <c r="Q23" s="24">
        <f t="shared" si="2"/>
        <v>4318</v>
      </c>
      <c r="R23" s="24">
        <f t="shared" si="3"/>
        <v>0</v>
      </c>
      <c r="S23" s="2"/>
      <c r="T23" s="2"/>
      <c r="U23" s="2"/>
      <c r="V23" s="2"/>
      <c r="W23" s="2"/>
      <c r="X23" s="2"/>
      <c r="Y23" s="2"/>
      <c r="Z23" s="2"/>
    </row>
    <row r="24" ht="24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4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4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4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E4:O4"/>
    <mergeCell ref="P4:P6"/>
    <mergeCell ref="E5:F5"/>
    <mergeCell ref="G5:K5"/>
    <mergeCell ref="L5:L6"/>
    <mergeCell ref="M5:M6"/>
    <mergeCell ref="N5:N6"/>
    <mergeCell ref="O5:O6"/>
    <mergeCell ref="A1:P1"/>
    <mergeCell ref="A2:P2"/>
    <mergeCell ref="A3:P3"/>
    <mergeCell ref="A4:A6"/>
    <mergeCell ref="B4:B6"/>
    <mergeCell ref="C4:C6"/>
    <mergeCell ref="D4:D5"/>
    <mergeCell ref="B7:C7"/>
  </mergeCells>
  <printOptions/>
  <pageMargins bottom="0.7480314960629921" footer="0.0" header="0.0" left="0.7086614173228347" right="0.7086614173228347" top="0.7480314960629921"/>
  <pageSetup paperSize="9" scale="7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29"/>
    <col customWidth="1" min="2" max="2" width="15.14"/>
    <col customWidth="1" min="3" max="3" width="16.29"/>
    <col customWidth="1" min="4" max="4" width="7.14"/>
    <col customWidth="1" min="5" max="5" width="13.0"/>
    <col customWidth="1" min="6" max="6" width="10.29"/>
    <col customWidth="1" min="7" max="7" width="13.57"/>
    <col customWidth="1" min="8" max="8" width="17.86"/>
    <col customWidth="1" min="9" max="9" width="16.71"/>
    <col customWidth="1" min="10" max="10" width="10.71"/>
    <col customWidth="1" min="11" max="11" width="7.43"/>
    <col customWidth="1" min="12" max="12" width="15.71"/>
    <col customWidth="1" min="13" max="13" width="15.0"/>
    <col customWidth="1" min="14" max="14" width="12.86"/>
    <col customWidth="1" min="15" max="15" width="13.0"/>
    <col customWidth="1" min="16" max="16" width="8.71"/>
    <col customWidth="1" min="17" max="17" width="9.86"/>
  </cols>
  <sheetData>
    <row r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4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7" t="s">
        <v>175</v>
      </c>
      <c r="C7" s="19">
        <f t="shared" ref="C7:N7" si="1">SUM(C8:C15)</f>
        <v>9328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64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2" t="s">
        <v>176</v>
      </c>
      <c r="C8" s="23">
        <v>550.0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65"/>
      <c r="O8" s="66"/>
      <c r="P8" s="17">
        <f t="shared" ref="P8:P15" si="2">SUM(D8:N8)</f>
        <v>0</v>
      </c>
      <c r="Q8" s="24">
        <f t="shared" ref="Q8:Q15" si="3">C8-P8</f>
        <v>550</v>
      </c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2" t="s">
        <v>177</v>
      </c>
      <c r="C9" s="23">
        <v>1680.0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65"/>
      <c r="O9" s="66"/>
      <c r="P9" s="17">
        <f t="shared" si="2"/>
        <v>0</v>
      </c>
      <c r="Q9" s="24">
        <f t="shared" si="3"/>
        <v>1680</v>
      </c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2" t="s">
        <v>178</v>
      </c>
      <c r="C10" s="23">
        <v>1867.0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65"/>
      <c r="O10" s="66"/>
      <c r="P10" s="17">
        <f t="shared" si="2"/>
        <v>0</v>
      </c>
      <c r="Q10" s="24">
        <f t="shared" si="3"/>
        <v>1867</v>
      </c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2" t="s">
        <v>179</v>
      </c>
      <c r="C11" s="23">
        <v>1117.0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65"/>
      <c r="O11" s="66"/>
      <c r="P11" s="17">
        <f t="shared" si="2"/>
        <v>0</v>
      </c>
      <c r="Q11" s="24">
        <f t="shared" si="3"/>
        <v>1117</v>
      </c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2" t="s">
        <v>180</v>
      </c>
      <c r="C12" s="23">
        <v>1620.0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65"/>
      <c r="O12" s="66"/>
      <c r="P12" s="17">
        <f t="shared" si="2"/>
        <v>0</v>
      </c>
      <c r="Q12" s="24">
        <f t="shared" si="3"/>
        <v>1620</v>
      </c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2" t="s">
        <v>181</v>
      </c>
      <c r="C13" s="23">
        <v>1200.0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65"/>
      <c r="O13" s="66"/>
      <c r="P13" s="17">
        <f t="shared" si="2"/>
        <v>0</v>
      </c>
      <c r="Q13" s="24">
        <f t="shared" si="3"/>
        <v>1200</v>
      </c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2" t="s">
        <v>182</v>
      </c>
      <c r="C14" s="23">
        <v>949.0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65"/>
      <c r="O14" s="66"/>
      <c r="P14" s="17">
        <f t="shared" si="2"/>
        <v>0</v>
      </c>
      <c r="Q14" s="24">
        <f t="shared" si="3"/>
        <v>949</v>
      </c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2" t="s">
        <v>183</v>
      </c>
      <c r="C15" s="23">
        <v>345.0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65"/>
      <c r="O15" s="66"/>
      <c r="P15" s="17">
        <f t="shared" si="2"/>
        <v>0</v>
      </c>
      <c r="Q15" s="24">
        <f t="shared" si="3"/>
        <v>345</v>
      </c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scale="66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5.29"/>
    <col customWidth="1" min="2" max="2" width="18.86"/>
    <col customWidth="1" min="3" max="3" width="15.29"/>
    <col customWidth="1" min="4" max="4" width="8.71"/>
    <col customWidth="1" min="5" max="5" width="12.0"/>
    <col customWidth="1" min="6" max="6" width="9.71"/>
    <col customWidth="1" min="7" max="7" width="12.86"/>
    <col customWidth="1" min="8" max="8" width="17.29"/>
    <col customWidth="1" min="9" max="9" width="15.43"/>
    <col customWidth="1" min="10" max="10" width="10.43"/>
    <col customWidth="1" min="11" max="11" width="7.0"/>
    <col customWidth="1" min="12" max="12" width="14.71"/>
    <col customWidth="1" min="13" max="13" width="14.29"/>
    <col customWidth="1" min="14" max="14" width="11.0"/>
    <col customWidth="1" min="15" max="15" width="8.71"/>
    <col customWidth="1" min="16" max="26" width="15.29"/>
  </cols>
  <sheetData>
    <row r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4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7" t="s">
        <v>184</v>
      </c>
      <c r="C7" s="19">
        <f t="shared" ref="C7:N7" si="1">SUM(C8:C14)</f>
        <v>564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2" t="s">
        <v>185</v>
      </c>
      <c r="C8" s="23">
        <v>0.0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2" t="s">
        <v>186</v>
      </c>
      <c r="C9" s="23">
        <v>564.0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2" t="s">
        <v>187</v>
      </c>
      <c r="C10" s="23">
        <v>0.0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2" t="s">
        <v>188</v>
      </c>
      <c r="C11" s="23">
        <v>0.0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2" t="s">
        <v>189</v>
      </c>
      <c r="C12" s="23">
        <v>0.0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2" t="s">
        <v>190</v>
      </c>
      <c r="C13" s="23">
        <v>0.0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2" t="s">
        <v>191</v>
      </c>
      <c r="C14" s="23">
        <v>0.0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paperSize="9" scale="6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29"/>
    <col customWidth="1" min="2" max="2" width="13.0"/>
    <col customWidth="1" min="3" max="3" width="18.29"/>
    <col customWidth="1" min="4" max="4" width="11.14"/>
    <col customWidth="1" min="5" max="5" width="12.71"/>
    <col customWidth="1" min="6" max="6" width="10.43"/>
    <col customWidth="1" min="7" max="7" width="14.0"/>
    <col customWidth="1" min="8" max="8" width="18.43"/>
    <col customWidth="1" min="9" max="9" width="16.57"/>
    <col customWidth="1" min="10" max="10" width="11.14"/>
    <col customWidth="1" min="11" max="11" width="8.0"/>
    <col customWidth="1" min="12" max="12" width="16.29"/>
    <col customWidth="1" min="13" max="13" width="11.57"/>
    <col customWidth="1" min="14" max="14" width="12.29"/>
    <col customWidth="1" min="15" max="15" width="33.29"/>
    <col customWidth="1" min="16" max="16" width="8.71"/>
    <col customWidth="1" min="17" max="17" width="9.43"/>
    <col customWidth="1" min="18" max="18" width="8.71"/>
  </cols>
  <sheetData>
    <row r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52.5" customHeight="1">
      <c r="A4" s="5" t="s">
        <v>3</v>
      </c>
      <c r="B4" s="5" t="s">
        <v>38</v>
      </c>
      <c r="C4" s="6" t="s">
        <v>5</v>
      </c>
      <c r="D4" s="6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0.0" customHeight="1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68" t="s">
        <v>10</v>
      </c>
      <c r="L5" s="68" t="s">
        <v>11</v>
      </c>
      <c r="M5" s="69" t="s">
        <v>12</v>
      </c>
      <c r="N5" s="70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7.0" customHeight="1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17"/>
      <c r="Q6" s="17"/>
      <c r="R6" s="17"/>
      <c r="S6" s="2"/>
      <c r="T6" s="2"/>
      <c r="U6" s="2"/>
      <c r="V6" s="2"/>
      <c r="W6" s="2"/>
      <c r="X6" s="2"/>
      <c r="Y6" s="2"/>
      <c r="Z6" s="2"/>
    </row>
    <row r="7">
      <c r="A7" s="2"/>
      <c r="B7" s="27" t="s">
        <v>192</v>
      </c>
      <c r="C7" s="19">
        <f t="shared" ref="C7:N7" si="1">SUM(C8:C17)</f>
        <v>516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17"/>
      <c r="Q7" s="17"/>
      <c r="R7" s="17"/>
      <c r="S7" s="2"/>
      <c r="T7" s="2"/>
      <c r="U7" s="2"/>
      <c r="V7" s="2"/>
      <c r="W7" s="2"/>
      <c r="X7" s="2"/>
      <c r="Y7" s="2"/>
      <c r="Z7" s="2"/>
    </row>
    <row r="8">
      <c r="A8" s="2"/>
      <c r="B8" s="22" t="s">
        <v>193</v>
      </c>
      <c r="C8" s="71">
        <v>0.0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  <c r="P8" s="17">
        <f t="shared" ref="P8:P17" si="2">SUM(D8:N8)</f>
        <v>0</v>
      </c>
      <c r="Q8" s="24">
        <f t="shared" ref="Q8:Q17" si="3">C8-P8</f>
        <v>0</v>
      </c>
      <c r="R8" s="17"/>
      <c r="S8" s="2"/>
      <c r="T8" s="2"/>
      <c r="U8" s="2"/>
      <c r="V8" s="2"/>
      <c r="W8" s="2"/>
      <c r="X8" s="2"/>
      <c r="Y8" s="2"/>
      <c r="Z8" s="2"/>
    </row>
    <row r="9">
      <c r="A9" s="2"/>
      <c r="B9" s="22" t="s">
        <v>194</v>
      </c>
      <c r="C9" s="71">
        <v>110.0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17">
        <f t="shared" si="2"/>
        <v>0</v>
      </c>
      <c r="Q9" s="24">
        <f t="shared" si="3"/>
        <v>110</v>
      </c>
      <c r="R9" s="17"/>
      <c r="S9" s="2"/>
      <c r="T9" s="2"/>
      <c r="U9" s="2"/>
      <c r="V9" s="2"/>
      <c r="W9" s="2"/>
      <c r="X9" s="2"/>
      <c r="Y9" s="2"/>
      <c r="Z9" s="2"/>
    </row>
    <row r="10">
      <c r="A10" s="2"/>
      <c r="B10" s="22" t="s">
        <v>195</v>
      </c>
      <c r="C10" s="71">
        <v>255.0</v>
      </c>
      <c r="D10" s="72"/>
      <c r="E10" s="72"/>
      <c r="F10" s="72"/>
      <c r="G10" s="72"/>
      <c r="H10" s="72"/>
      <c r="I10" s="72"/>
      <c r="J10" s="74"/>
      <c r="K10" s="72"/>
      <c r="L10" s="72"/>
      <c r="M10" s="72"/>
      <c r="N10" s="72"/>
      <c r="O10" s="21"/>
      <c r="P10" s="17">
        <f t="shared" si="2"/>
        <v>0</v>
      </c>
      <c r="Q10" s="24">
        <f t="shared" si="3"/>
        <v>255</v>
      </c>
      <c r="R10" s="17"/>
      <c r="S10" s="2"/>
      <c r="T10" s="2"/>
      <c r="U10" s="2"/>
      <c r="V10" s="2"/>
      <c r="W10" s="2"/>
      <c r="X10" s="2"/>
      <c r="Y10" s="2"/>
      <c r="Z10" s="2"/>
    </row>
    <row r="11">
      <c r="A11" s="2"/>
      <c r="B11" s="22" t="s">
        <v>196</v>
      </c>
      <c r="C11" s="71">
        <v>0.0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7">
        <f t="shared" si="2"/>
        <v>0</v>
      </c>
      <c r="Q11" s="24">
        <f t="shared" si="3"/>
        <v>0</v>
      </c>
      <c r="R11" s="17"/>
      <c r="S11" s="2"/>
      <c r="T11" s="2"/>
      <c r="U11" s="2"/>
      <c r="V11" s="2"/>
      <c r="W11" s="2"/>
      <c r="X11" s="2"/>
      <c r="Y11" s="2"/>
      <c r="Z11" s="2"/>
    </row>
    <row r="12">
      <c r="A12" s="2"/>
      <c r="B12" s="22" t="s">
        <v>197</v>
      </c>
      <c r="C12" s="71">
        <v>0.0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1"/>
      <c r="P12" s="17">
        <f t="shared" si="2"/>
        <v>0</v>
      </c>
      <c r="Q12" s="24">
        <f t="shared" si="3"/>
        <v>0</v>
      </c>
      <c r="R12" s="17"/>
      <c r="S12" s="2"/>
      <c r="T12" s="2"/>
      <c r="U12" s="2"/>
      <c r="V12" s="2"/>
      <c r="W12" s="2"/>
      <c r="X12" s="2"/>
      <c r="Y12" s="2"/>
      <c r="Z12" s="2"/>
    </row>
    <row r="13">
      <c r="A13" s="2"/>
      <c r="B13" s="22" t="s">
        <v>198</v>
      </c>
      <c r="C13" s="71">
        <v>0.0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21"/>
      <c r="P13" s="17">
        <f t="shared" si="2"/>
        <v>0</v>
      </c>
      <c r="Q13" s="24">
        <f t="shared" si="3"/>
        <v>0</v>
      </c>
      <c r="R13" s="17"/>
      <c r="S13" s="2"/>
      <c r="T13" s="2"/>
      <c r="U13" s="2"/>
      <c r="V13" s="2"/>
      <c r="W13" s="2"/>
      <c r="X13" s="2"/>
      <c r="Y13" s="2"/>
      <c r="Z13" s="2"/>
    </row>
    <row r="14">
      <c r="A14" s="2"/>
      <c r="B14" s="22" t="s">
        <v>199</v>
      </c>
      <c r="C14" s="71">
        <v>0.0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17">
        <f t="shared" si="2"/>
        <v>0</v>
      </c>
      <c r="Q14" s="24">
        <f t="shared" si="3"/>
        <v>0</v>
      </c>
      <c r="R14" s="17"/>
      <c r="S14" s="2"/>
      <c r="T14" s="2"/>
      <c r="U14" s="2"/>
      <c r="V14" s="2"/>
      <c r="W14" s="2"/>
      <c r="X14" s="2"/>
      <c r="Y14" s="2"/>
      <c r="Z14" s="2"/>
    </row>
    <row r="15">
      <c r="A15" s="2"/>
      <c r="B15" s="22" t="s">
        <v>200</v>
      </c>
      <c r="C15" s="71">
        <v>151.0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21"/>
      <c r="P15" s="17">
        <f t="shared" si="2"/>
        <v>0</v>
      </c>
      <c r="Q15" s="24">
        <f t="shared" si="3"/>
        <v>151</v>
      </c>
      <c r="R15" s="17"/>
      <c r="S15" s="2"/>
      <c r="T15" s="2"/>
      <c r="U15" s="2"/>
      <c r="V15" s="2"/>
      <c r="W15" s="2"/>
      <c r="X15" s="2"/>
      <c r="Y15" s="2"/>
      <c r="Z15" s="2"/>
    </row>
    <row r="16">
      <c r="A16" s="2"/>
      <c r="B16" s="22" t="s">
        <v>201</v>
      </c>
      <c r="C16" s="71">
        <v>0.0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21"/>
      <c r="P16" s="17">
        <f t="shared" si="2"/>
        <v>0</v>
      </c>
      <c r="Q16" s="24">
        <f t="shared" si="3"/>
        <v>0</v>
      </c>
      <c r="R16" s="17"/>
      <c r="S16" s="2"/>
      <c r="T16" s="2"/>
      <c r="U16" s="2"/>
      <c r="V16" s="2"/>
      <c r="W16" s="2"/>
      <c r="X16" s="2"/>
      <c r="Y16" s="2"/>
      <c r="Z16" s="2"/>
    </row>
    <row r="17">
      <c r="A17" s="2"/>
      <c r="B17" s="22" t="s">
        <v>202</v>
      </c>
      <c r="C17" s="71">
        <v>0.0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21"/>
      <c r="P17" s="17">
        <f t="shared" si="2"/>
        <v>0</v>
      </c>
      <c r="Q17" s="24">
        <f t="shared" si="3"/>
        <v>0</v>
      </c>
      <c r="R17" s="17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paperSize="9" scale="63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8.29"/>
    <col customWidth="1" min="2" max="2" width="13.86"/>
    <col customWidth="1" min="3" max="3" width="14.71"/>
    <col customWidth="1" min="4" max="4" width="10.43"/>
    <col customWidth="1" min="5" max="5" width="12.0"/>
    <col customWidth="1" min="6" max="6" width="9.71"/>
    <col customWidth="1" min="7" max="7" width="12.86"/>
    <col customWidth="1" min="8" max="8" width="17.29"/>
    <col customWidth="1" min="9" max="9" width="15.43"/>
    <col customWidth="1" min="10" max="10" width="10.43"/>
    <col customWidth="1" min="11" max="11" width="8.71"/>
    <col customWidth="1" min="12" max="12" width="14.71"/>
    <col customWidth="1" min="13" max="13" width="14.29"/>
    <col customWidth="1" min="14" max="14" width="11.0"/>
    <col customWidth="1" min="15" max="15" width="8.71"/>
    <col customWidth="1" min="16" max="26" width="18.29"/>
  </cols>
  <sheetData>
    <row r="1">
      <c r="A1" s="31" t="s">
        <v>0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>
      <c r="A2" s="31" t="s">
        <v>1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>
      <c r="A3" s="32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ht="84.0" customHeight="1">
      <c r="A4" s="33" t="s">
        <v>3</v>
      </c>
      <c r="B4" s="33" t="s">
        <v>38</v>
      </c>
      <c r="C4" s="34" t="s">
        <v>5</v>
      </c>
      <c r="D4" s="35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33" t="s">
        <v>7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>
      <c r="A5" s="10"/>
      <c r="B5" s="10"/>
      <c r="C5" s="10"/>
      <c r="D5" s="35" t="s">
        <v>8</v>
      </c>
      <c r="E5" s="9"/>
      <c r="F5" s="35" t="s">
        <v>9</v>
      </c>
      <c r="G5" s="8"/>
      <c r="H5" s="8"/>
      <c r="I5" s="8"/>
      <c r="J5" s="9"/>
      <c r="K5" s="36" t="s">
        <v>10</v>
      </c>
      <c r="L5" s="36" t="s">
        <v>11</v>
      </c>
      <c r="M5" s="36" t="s">
        <v>12</v>
      </c>
      <c r="N5" s="37" t="s">
        <v>13</v>
      </c>
      <c r="O5" s="1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>
      <c r="A6" s="13"/>
      <c r="B6" s="13"/>
      <c r="C6" s="38" t="s">
        <v>14</v>
      </c>
      <c r="D6" s="39" t="s">
        <v>8</v>
      </c>
      <c r="E6" s="39" t="s">
        <v>15</v>
      </c>
      <c r="F6" s="39" t="s">
        <v>16</v>
      </c>
      <c r="G6" s="39" t="s">
        <v>17</v>
      </c>
      <c r="H6" s="39" t="s">
        <v>18</v>
      </c>
      <c r="I6" s="39" t="s">
        <v>19</v>
      </c>
      <c r="J6" s="39" t="s">
        <v>9</v>
      </c>
      <c r="K6" s="13"/>
      <c r="L6" s="13"/>
      <c r="M6" s="13"/>
      <c r="N6" s="13"/>
      <c r="O6" s="13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>
      <c r="A7" s="40"/>
      <c r="B7" s="41" t="s">
        <v>203</v>
      </c>
      <c r="C7" s="42">
        <f t="shared" ref="C7:N7" si="1">SUM(C8:C12)</f>
        <v>4318</v>
      </c>
      <c r="D7" s="42">
        <f t="shared" si="1"/>
        <v>400</v>
      </c>
      <c r="E7" s="42">
        <f t="shared" si="1"/>
        <v>0</v>
      </c>
      <c r="F7" s="42">
        <f t="shared" si="1"/>
        <v>0</v>
      </c>
      <c r="G7" s="42">
        <f t="shared" si="1"/>
        <v>0</v>
      </c>
      <c r="H7" s="42">
        <f t="shared" si="1"/>
        <v>0</v>
      </c>
      <c r="I7" s="42">
        <f t="shared" si="1"/>
        <v>0</v>
      </c>
      <c r="J7" s="42">
        <f t="shared" si="1"/>
        <v>1930</v>
      </c>
      <c r="K7" s="42">
        <f t="shared" si="1"/>
        <v>0</v>
      </c>
      <c r="L7" s="42">
        <f t="shared" si="1"/>
        <v>0</v>
      </c>
      <c r="M7" s="42">
        <f t="shared" si="1"/>
        <v>0</v>
      </c>
      <c r="N7" s="42">
        <f t="shared" si="1"/>
        <v>1988</v>
      </c>
      <c r="O7" s="43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>
      <c r="A8" s="40"/>
      <c r="B8" s="75" t="s">
        <v>204</v>
      </c>
      <c r="C8" s="76">
        <v>0.0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>
      <c r="A9" s="40"/>
      <c r="B9" s="75" t="s">
        <v>205</v>
      </c>
      <c r="C9" s="76">
        <v>530.0</v>
      </c>
      <c r="D9" s="46"/>
      <c r="E9" s="46"/>
      <c r="F9" s="46"/>
      <c r="G9" s="46"/>
      <c r="H9" s="46"/>
      <c r="I9" s="46"/>
      <c r="J9" s="47">
        <v>530.0</v>
      </c>
      <c r="K9" s="46"/>
      <c r="L9" s="46"/>
      <c r="M9" s="46"/>
      <c r="N9" s="46"/>
      <c r="O9" s="46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>
      <c r="A10" s="40"/>
      <c r="B10" s="75" t="s">
        <v>206</v>
      </c>
      <c r="C10" s="76">
        <v>0.0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>
      <c r="A11" s="40"/>
      <c r="B11" s="75" t="s">
        <v>207</v>
      </c>
      <c r="C11" s="76">
        <v>1990.0</v>
      </c>
      <c r="D11" s="47">
        <v>400.0</v>
      </c>
      <c r="E11" s="46"/>
      <c r="F11" s="46"/>
      <c r="G11" s="46"/>
      <c r="H11" s="46"/>
      <c r="I11" s="46"/>
      <c r="J11" s="47">
        <v>500.0</v>
      </c>
      <c r="K11" s="46"/>
      <c r="L11" s="46"/>
      <c r="M11" s="46"/>
      <c r="N11" s="47">
        <v>1090.0</v>
      </c>
      <c r="O11" s="46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>
      <c r="A12" s="40"/>
      <c r="B12" s="75" t="s">
        <v>208</v>
      </c>
      <c r="C12" s="76">
        <v>1798.0</v>
      </c>
      <c r="D12" s="46"/>
      <c r="E12" s="46"/>
      <c r="F12" s="46"/>
      <c r="G12" s="46"/>
      <c r="H12" s="46"/>
      <c r="I12" s="46"/>
      <c r="J12" s="47">
        <v>900.0</v>
      </c>
      <c r="K12" s="46"/>
      <c r="L12" s="46"/>
      <c r="M12" s="46"/>
      <c r="N12" s="47">
        <v>898.0</v>
      </c>
      <c r="O12" s="46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>
      <c r="A13" s="40"/>
      <c r="B13" s="77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>
      <c r="A14" s="40"/>
      <c r="B14" s="80"/>
      <c r="C14" s="81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>
      <c r="A15" s="40"/>
      <c r="B15" s="80"/>
      <c r="C15" s="8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>
      <c r="A16" s="40"/>
      <c r="B16" s="80"/>
      <c r="C16" s="8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>
      <c r="A17" s="40"/>
      <c r="B17" s="80"/>
      <c r="C17" s="81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>
      <c r="A18" s="40"/>
      <c r="B18" s="82"/>
      <c r="C18" s="83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>
      <c r="A19" s="40"/>
      <c r="B19" s="82"/>
      <c r="C19" s="8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>
      <c r="A20" s="40"/>
      <c r="B20" s="82"/>
      <c r="C20" s="83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15.75" customHeight="1">
      <c r="A21" s="40"/>
      <c r="B21" s="82"/>
      <c r="C21" s="8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15.75" customHeight="1">
      <c r="A22" s="40"/>
      <c r="B22" s="82"/>
      <c r="C22" s="8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15.75" customHeight="1">
      <c r="A23" s="40"/>
      <c r="B23" s="40"/>
      <c r="C23" s="8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15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15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ht="15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ht="15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ht="15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ht="15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15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15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15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15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15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15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ht="15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ht="15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ht="15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ht="15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ht="15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ht="15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ht="15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ht="15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ht="15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ht="15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ht="15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ht="15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ht="15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ht="15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ht="15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ht="15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ht="15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ht="15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ht="15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ht="15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ht="15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ht="15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ht="15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ht="15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ht="15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ht="15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ht="15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ht="15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ht="15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ht="15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ht="15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ht="15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ht="15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ht="15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ht="15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ht="15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ht="15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ht="15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ht="15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ht="15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ht="15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ht="15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ht="15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ht="15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ht="15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ht="15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ht="15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ht="15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ht="15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ht="15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ht="15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ht="15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ht="15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ht="15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ht="15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ht="15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ht="15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ht="15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ht="15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ht="15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ht="15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ht="15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ht="15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ht="15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ht="15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ht="15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ht="15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ht="15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ht="15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ht="15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ht="15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ht="15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ht="15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ht="15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ht="15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ht="15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ht="15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ht="15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ht="15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ht="15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ht="15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ht="15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ht="15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ht="15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ht="15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ht="15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ht="15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ht="15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ht="15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ht="15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ht="15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ht="15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ht="15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ht="15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ht="15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ht="15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ht="15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ht="15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ht="15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ht="15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ht="15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ht="15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ht="15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ht="15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ht="15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ht="15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ht="15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ht="15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ht="15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ht="15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ht="15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ht="15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ht="15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ht="15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ht="15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ht="15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ht="15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ht="15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ht="15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ht="15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ht="15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ht="15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ht="15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ht="15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ht="15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ht="15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ht="15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ht="15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ht="15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ht="15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ht="15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ht="15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ht="15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ht="15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ht="15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ht="15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ht="15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ht="15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ht="15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ht="15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ht="15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ht="15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ht="15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ht="15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ht="15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ht="15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ht="15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ht="15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ht="15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ht="15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ht="15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ht="15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ht="15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ht="15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ht="15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ht="15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ht="15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ht="15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ht="15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ht="15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ht="15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ht="15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ht="15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ht="15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ht="15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ht="15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ht="15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ht="15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ht="15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ht="15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ht="15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ht="15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ht="15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ht="15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ht="15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ht="15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ht="15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ht="15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ht="15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ht="15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ht="15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ht="15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ht="15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ht="15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ht="15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ht="15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ht="15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ht="15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ht="15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ht="15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ht="15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ht="15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ht="15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ht="15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ht="15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ht="15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ht="15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ht="15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ht="15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ht="15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ht="15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ht="15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ht="15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ht="15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ht="15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ht="15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ht="15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ht="15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ht="15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ht="15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ht="15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ht="15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ht="15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ht="15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ht="15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ht="15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ht="15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ht="15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ht="15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ht="15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ht="15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ht="15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ht="15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ht="15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ht="15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ht="15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ht="15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ht="15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ht="15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ht="15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ht="15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ht="15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ht="15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ht="15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ht="15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ht="15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ht="15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ht="15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ht="15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ht="15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ht="15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ht="15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ht="15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ht="15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ht="15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ht="15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ht="15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ht="15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ht="15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ht="15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ht="15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ht="15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ht="15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ht="15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ht="15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ht="15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ht="15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ht="15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ht="15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ht="15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ht="15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ht="15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ht="15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ht="15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ht="15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ht="15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ht="15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ht="15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ht="15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ht="15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ht="15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ht="15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ht="15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ht="15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ht="15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ht="15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ht="15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ht="15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ht="15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ht="15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ht="15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ht="15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ht="15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ht="15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ht="15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ht="15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ht="15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ht="15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ht="15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ht="15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ht="15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ht="15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ht="15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ht="15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ht="15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ht="15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ht="15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ht="15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ht="15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ht="15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ht="15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ht="15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ht="15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ht="15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ht="15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ht="15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ht="15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ht="15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ht="15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ht="15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ht="15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ht="15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ht="15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ht="15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ht="15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ht="15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ht="15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ht="15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ht="15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ht="15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ht="15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ht="15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ht="15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ht="15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ht="15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ht="15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ht="15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ht="15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ht="15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ht="15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ht="15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ht="15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ht="15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ht="15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ht="15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ht="15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ht="15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ht="15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ht="15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ht="15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ht="15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ht="15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ht="15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ht="15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ht="15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ht="15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ht="15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ht="15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ht="15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ht="15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ht="15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ht="15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ht="15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ht="15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ht="15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ht="15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ht="15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ht="15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ht="15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ht="15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ht="15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ht="15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ht="15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ht="15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ht="15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ht="15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ht="15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ht="15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ht="15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ht="15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ht="15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ht="15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ht="15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ht="15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ht="15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ht="15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ht="15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ht="15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ht="15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ht="15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ht="15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ht="15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ht="15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ht="15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ht="15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ht="15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ht="15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ht="15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ht="15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ht="15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ht="15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ht="15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ht="15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ht="15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ht="15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ht="15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ht="15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ht="15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ht="15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ht="15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ht="15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ht="15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ht="15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ht="15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ht="15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ht="15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ht="15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ht="15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ht="15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ht="15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ht="15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ht="15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ht="15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ht="15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ht="15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ht="15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ht="15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ht="15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ht="15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ht="15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ht="15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ht="15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ht="15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ht="15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ht="15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ht="15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ht="15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ht="15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ht="15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ht="15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ht="15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ht="15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ht="15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ht="15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ht="15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ht="15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ht="15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ht="15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ht="15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ht="15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ht="15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ht="15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ht="15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ht="15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ht="15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ht="15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ht="15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ht="15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ht="15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ht="15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ht="15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ht="15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ht="15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ht="15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ht="15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ht="15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ht="15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ht="15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ht="15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ht="15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ht="15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ht="15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ht="15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ht="15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ht="15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ht="15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ht="15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ht="15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ht="15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ht="15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ht="15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ht="15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ht="15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ht="15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ht="15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ht="15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ht="15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ht="15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ht="15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ht="15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ht="15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ht="15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ht="15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ht="15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ht="15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ht="15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ht="15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ht="15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ht="15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ht="15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ht="15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ht="15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ht="15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ht="15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ht="15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ht="15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ht="15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ht="15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ht="15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ht="15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ht="15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ht="15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ht="15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ht="15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ht="15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ht="15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ht="15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ht="15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ht="15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ht="15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ht="15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ht="15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ht="15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ht="15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ht="15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ht="15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ht="15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ht="15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ht="15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ht="15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ht="15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ht="15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ht="15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ht="15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ht="15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ht="15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ht="15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ht="15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ht="15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ht="15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ht="15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ht="15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ht="15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ht="15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ht="15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ht="15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ht="15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ht="15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ht="15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ht="15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ht="15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ht="15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ht="15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ht="15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ht="15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ht="15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ht="15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ht="15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ht="15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ht="15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ht="15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ht="15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ht="15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ht="15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ht="15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ht="15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ht="15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ht="15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ht="15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ht="15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ht="15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ht="15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ht="15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ht="15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ht="15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ht="15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ht="15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ht="15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ht="15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ht="15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ht="15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ht="15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ht="15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ht="15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ht="15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ht="15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ht="15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ht="15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ht="15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ht="15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ht="15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ht="15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ht="15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ht="15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ht="15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ht="15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ht="15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ht="15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ht="15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ht="15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ht="15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ht="15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ht="15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ht="15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ht="15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ht="15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ht="15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ht="15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ht="15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ht="15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ht="15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ht="15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ht="15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ht="15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ht="15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ht="15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ht="15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ht="15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ht="15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ht="15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ht="15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ht="15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ht="15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ht="15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ht="15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ht="15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ht="15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ht="15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ht="15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ht="15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ht="15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ht="15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ht="15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ht="15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ht="15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ht="15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ht="15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ht="15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ht="15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ht="15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ht="15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ht="15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ht="15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ht="15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ht="15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ht="15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ht="15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ht="15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ht="15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ht="15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ht="15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ht="15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ht="15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ht="15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ht="15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ht="15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ht="15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ht="15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ht="15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ht="15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ht="15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ht="15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ht="15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ht="15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ht="15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ht="15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ht="15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ht="15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ht="15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ht="15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ht="15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ht="15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ht="15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ht="15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ht="15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ht="15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ht="15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ht="15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ht="15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ht="15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ht="15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ht="15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ht="15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ht="15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ht="15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ht="15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ht="15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ht="15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ht="15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ht="15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ht="15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ht="15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ht="15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ht="15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ht="15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ht="15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ht="15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ht="15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ht="15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ht="15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ht="15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ht="15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ht="15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ht="15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ht="15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ht="15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ht="15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ht="15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ht="15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ht="15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ht="15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ht="15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ht="15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ht="15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ht="15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ht="15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ht="15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ht="15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ht="15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ht="15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ht="15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ht="15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ht="15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ht="15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ht="15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ht="15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ht="15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ht="15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ht="15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ht="15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ht="15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ht="15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ht="15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ht="15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ht="15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ht="15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ht="15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ht="15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ht="15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ht="15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ht="15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ht="15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ht="15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ht="15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ht="15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ht="15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ht="15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ht="15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ht="15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ht="15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ht="15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ht="15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ht="15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ht="15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ht="15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ht="15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ht="15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ht="15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ht="15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ht="15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ht="15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ht="15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ht="15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ht="15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ht="15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ht="15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ht="15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ht="15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ht="15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ht="15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ht="15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ht="15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ht="15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ht="15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ht="15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ht="15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ht="15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ht="15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ht="15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ht="15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ht="15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ht="15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ht="15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ht="15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ht="15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ht="15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ht="15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ht="15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ht="15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ht="15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ht="15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ht="15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ht="15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ht="15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ht="15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ht="15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ht="15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ht="15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ht="15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ht="15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ht="15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ht="15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ht="15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ht="15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ht="15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ht="15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ht="15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ht="15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ht="15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ht="15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ht="15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ht="15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ht="15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ht="15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ht="15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ht="15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ht="15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ht="15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ht="15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ht="15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ht="15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ht="15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ht="15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ht="15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ht="15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ht="15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ht="15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ht="15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ht="15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ht="15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ht="15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ht="15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ht="15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ht="15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ht="15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ht="15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ht="15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ht="15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ht="15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ht="15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ht="15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ht="15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ht="15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ht="15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ht="15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ht="15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ht="15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ht="15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ht="15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ht="15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ht="15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ht="15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ht="15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ht="15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ht="15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ht="15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ht="15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ht="15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ht="15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ht="15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ht="15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ht="15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ht="15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ht="15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ht="15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ht="15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ht="15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ht="15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ht="15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ht="15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ht="15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ht="15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ht="15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ht="15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ht="15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ht="15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ht="15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ht="15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ht="15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ht="15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ht="15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ht="15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ht="15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ht="15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ht="15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ht="15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ht="15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ht="15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ht="15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ht="15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ht="15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ht="15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ht="15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ht="15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ht="15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ht="15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ht="15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ht="15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ht="15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ht="15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ht="15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ht="15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ht="15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ht="15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ht="15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ht="15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ht="15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ht="15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ht="15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ht="15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ht="15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ht="15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ht="15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ht="15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ht="15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ht="15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ht="15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ht="15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ht="15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ht="15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ht="15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ht="15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ht="15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ht="15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ht="15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ht="15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ht="15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ht="15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ht="15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ht="15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ht="15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ht="15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ht="15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ht="15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ht="15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ht="15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ht="15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ht="15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ht="15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ht="15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ht="15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ht="15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ht="15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ht="15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ht="15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ht="15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ht="15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ht="15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ht="15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ht="15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ht="15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ht="15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ht="15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ht="15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ht="15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ht="15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ht="15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ht="15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ht="15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ht="15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ht="15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ht="15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ht="15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ht="15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ht="15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ht="15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ht="15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ht="15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ht="15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ht="15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ht="15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ht="15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ht="15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scale="67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29"/>
    <col customWidth="1" min="2" max="2" width="18.57"/>
    <col customWidth="1" min="3" max="3" width="16.43"/>
    <col customWidth="1" min="4" max="4" width="11.14"/>
    <col customWidth="1" min="5" max="5" width="12.71"/>
    <col customWidth="1" min="6" max="6" width="10.43"/>
    <col customWidth="1" min="7" max="7" width="14.0"/>
    <col customWidth="1" min="8" max="8" width="18.43"/>
    <col customWidth="1" min="9" max="9" width="16.57"/>
    <col customWidth="1" min="10" max="10" width="12.29"/>
    <col customWidth="1" min="11" max="11" width="10.0"/>
    <col customWidth="1" min="12" max="12" width="16.29"/>
    <col customWidth="1" min="13" max="13" width="15.43"/>
    <col customWidth="1" min="14" max="14" width="12.29"/>
    <col customWidth="1" min="15" max="15" width="22.43"/>
    <col customWidth="1" min="16" max="26" width="8.71"/>
  </cols>
  <sheetData>
    <row r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4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7" t="s">
        <v>209</v>
      </c>
      <c r="C7" s="19">
        <f t="shared" ref="C7:N7" si="1">SUM(C8:C23)</f>
        <v>397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2" t="s">
        <v>210</v>
      </c>
      <c r="C8" s="23">
        <v>20.0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85"/>
      <c r="P8" s="17">
        <f t="shared" ref="P8:P23" si="2">SUM(D8:N8)</f>
        <v>0</v>
      </c>
      <c r="Q8" s="24">
        <f t="shared" ref="Q8:Q23" si="3">C8-P8</f>
        <v>20</v>
      </c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2" t="s">
        <v>211</v>
      </c>
      <c r="C9" s="23">
        <v>48.0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85"/>
      <c r="P9" s="17">
        <f t="shared" si="2"/>
        <v>0</v>
      </c>
      <c r="Q9" s="24">
        <f t="shared" si="3"/>
        <v>48</v>
      </c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2" t="s">
        <v>212</v>
      </c>
      <c r="C10" s="23">
        <v>0.0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85"/>
      <c r="P10" s="17">
        <f t="shared" si="2"/>
        <v>0</v>
      </c>
      <c r="Q10" s="24">
        <f t="shared" si="3"/>
        <v>0</v>
      </c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2" t="s">
        <v>213</v>
      </c>
      <c r="C11" s="23">
        <v>36.0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85"/>
      <c r="P11" s="17">
        <f t="shared" si="2"/>
        <v>0</v>
      </c>
      <c r="Q11" s="24">
        <f t="shared" si="3"/>
        <v>36</v>
      </c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2" t="s">
        <v>214</v>
      </c>
      <c r="C12" s="23">
        <v>14.0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85"/>
      <c r="P12" s="17">
        <f t="shared" si="2"/>
        <v>0</v>
      </c>
      <c r="Q12" s="24">
        <f t="shared" si="3"/>
        <v>14</v>
      </c>
      <c r="R12" s="2"/>
      <c r="S12" s="2"/>
      <c r="T12" s="2"/>
      <c r="U12" s="2"/>
      <c r="V12" s="2"/>
      <c r="W12" s="2"/>
      <c r="X12" s="2"/>
      <c r="Y12" s="2"/>
      <c r="Z12" s="2"/>
    </row>
    <row r="13">
      <c r="A13" s="86"/>
      <c r="B13" s="22" t="s">
        <v>215</v>
      </c>
      <c r="C13" s="87">
        <v>10.0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  <c r="P13" s="17">
        <f t="shared" si="2"/>
        <v>0</v>
      </c>
      <c r="Q13" s="24">
        <f t="shared" si="3"/>
        <v>10</v>
      </c>
      <c r="R13" s="86"/>
      <c r="S13" s="86"/>
      <c r="T13" s="86"/>
      <c r="U13" s="86"/>
      <c r="V13" s="86"/>
      <c r="W13" s="86"/>
      <c r="X13" s="86"/>
      <c r="Y13" s="86"/>
      <c r="Z13" s="86"/>
    </row>
    <row r="14">
      <c r="A14" s="2"/>
      <c r="B14" s="22" t="s">
        <v>216</v>
      </c>
      <c r="C14" s="23">
        <v>0.0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85"/>
      <c r="P14" s="17">
        <f t="shared" si="2"/>
        <v>0</v>
      </c>
      <c r="Q14" s="24">
        <f t="shared" si="3"/>
        <v>0</v>
      </c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2" t="s">
        <v>217</v>
      </c>
      <c r="C15" s="23">
        <v>0.0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85"/>
      <c r="P15" s="17">
        <f t="shared" si="2"/>
        <v>0</v>
      </c>
      <c r="Q15" s="24">
        <f t="shared" si="3"/>
        <v>0</v>
      </c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2" t="s">
        <v>218</v>
      </c>
      <c r="C16" s="23">
        <v>157.0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85"/>
      <c r="P16" s="17">
        <f t="shared" si="2"/>
        <v>0</v>
      </c>
      <c r="Q16" s="24">
        <f t="shared" si="3"/>
        <v>157</v>
      </c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2" t="s">
        <v>219</v>
      </c>
      <c r="C17" s="23">
        <v>0.0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85"/>
      <c r="P17" s="17">
        <f t="shared" si="2"/>
        <v>0</v>
      </c>
      <c r="Q17" s="24">
        <f t="shared" si="3"/>
        <v>0</v>
      </c>
      <c r="R17" s="2"/>
      <c r="S17" s="2"/>
      <c r="T17" s="2"/>
      <c r="U17" s="2"/>
      <c r="V17" s="2"/>
      <c r="W17" s="2"/>
      <c r="X17" s="2"/>
      <c r="Y17" s="2"/>
      <c r="Z17" s="2"/>
    </row>
    <row r="18">
      <c r="A18" s="86"/>
      <c r="B18" s="90" t="s">
        <v>220</v>
      </c>
      <c r="C18" s="91">
        <v>0.0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17">
        <f t="shared" si="2"/>
        <v>0</v>
      </c>
      <c r="Q18" s="24">
        <f t="shared" si="3"/>
        <v>0</v>
      </c>
      <c r="R18" s="86"/>
      <c r="S18" s="86"/>
      <c r="T18" s="86"/>
      <c r="U18" s="86"/>
      <c r="V18" s="86"/>
      <c r="W18" s="86"/>
      <c r="X18" s="86"/>
      <c r="Y18" s="86"/>
      <c r="Z18" s="86"/>
    </row>
    <row r="19">
      <c r="A19" s="86"/>
      <c r="B19" s="90" t="s">
        <v>221</v>
      </c>
      <c r="C19" s="91">
        <v>112.0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  <c r="P19" s="17">
        <f t="shared" si="2"/>
        <v>0</v>
      </c>
      <c r="Q19" s="24">
        <f t="shared" si="3"/>
        <v>112</v>
      </c>
      <c r="R19" s="86"/>
      <c r="S19" s="86"/>
      <c r="T19" s="86"/>
      <c r="U19" s="86"/>
      <c r="V19" s="86"/>
      <c r="W19" s="86"/>
      <c r="X19" s="86"/>
      <c r="Y19" s="86"/>
      <c r="Z19" s="86"/>
    </row>
    <row r="20">
      <c r="A20" s="2"/>
      <c r="B20" s="25" t="s">
        <v>222</v>
      </c>
      <c r="C20" s="26">
        <v>0.0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85"/>
      <c r="P20" s="17">
        <f t="shared" si="2"/>
        <v>0</v>
      </c>
      <c r="Q20" s="24">
        <f t="shared" si="3"/>
        <v>0</v>
      </c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5" t="s">
        <v>223</v>
      </c>
      <c r="C21" s="26">
        <v>0.0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85"/>
      <c r="P21" s="17">
        <f t="shared" si="2"/>
        <v>0</v>
      </c>
      <c r="Q21" s="24">
        <f t="shared" si="3"/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5" t="s">
        <v>224</v>
      </c>
      <c r="C22" s="26">
        <v>0.0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85"/>
      <c r="P22" s="17">
        <f t="shared" si="2"/>
        <v>0</v>
      </c>
      <c r="Q22" s="24">
        <f t="shared" si="3"/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1" t="s">
        <v>225</v>
      </c>
      <c r="C23" s="29">
        <v>0.0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85"/>
      <c r="P23" s="17">
        <f t="shared" si="2"/>
        <v>0</v>
      </c>
      <c r="Q23" s="24">
        <f t="shared" si="3"/>
        <v>0</v>
      </c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paperSize="9" scale="63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29"/>
    <col customWidth="1" min="2" max="2" width="17.86"/>
    <col customWidth="1" min="3" max="3" width="14.86"/>
    <col customWidth="1" min="4" max="4" width="6.43"/>
    <col customWidth="1" min="5" max="5" width="12.0"/>
    <col customWidth="1" min="6" max="6" width="9.71"/>
    <col customWidth="1" min="7" max="7" width="12.86"/>
    <col customWidth="1" min="8" max="8" width="17.29"/>
    <col customWidth="1" min="9" max="9" width="15.43"/>
    <col customWidth="1" min="10" max="10" width="12.29"/>
    <col customWidth="1" min="11" max="11" width="7.0"/>
    <col customWidth="1" min="12" max="12" width="14.71"/>
    <col customWidth="1" min="13" max="13" width="14.29"/>
    <col customWidth="1" min="14" max="14" width="11.0"/>
    <col customWidth="1" min="15" max="15" width="26.14"/>
  </cols>
  <sheetData>
    <row r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42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61.5" customHeight="1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7" t="s">
        <v>226</v>
      </c>
      <c r="C7" s="19">
        <f>SUM(C8:C13)</f>
        <v>403</v>
      </c>
      <c r="D7" s="19">
        <f t="shared" ref="D7:N7" si="1">SUM(D8:D23)</f>
        <v>0</v>
      </c>
      <c r="E7" s="19">
        <f t="shared" si="1"/>
        <v>38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365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1"/>
      <c r="B8" s="22" t="s">
        <v>227</v>
      </c>
      <c r="C8" s="52">
        <v>38.0</v>
      </c>
      <c r="D8" s="53"/>
      <c r="E8" s="92">
        <v>38.0</v>
      </c>
      <c r="F8" s="53"/>
      <c r="G8" s="53"/>
      <c r="H8" s="53"/>
      <c r="I8" s="53"/>
      <c r="J8" s="53"/>
      <c r="K8" s="53"/>
      <c r="L8" s="53"/>
      <c r="M8" s="53"/>
      <c r="N8" s="92"/>
      <c r="O8" s="93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1"/>
      <c r="B9" s="22" t="s">
        <v>228</v>
      </c>
      <c r="C9" s="52">
        <v>115.0</v>
      </c>
      <c r="D9" s="53"/>
      <c r="E9" s="53"/>
      <c r="F9" s="53"/>
      <c r="G9" s="53"/>
      <c r="H9" s="53"/>
      <c r="I9" s="53"/>
      <c r="J9" s="92">
        <v>115.0</v>
      </c>
      <c r="K9" s="53"/>
      <c r="L9" s="53"/>
      <c r="M9" s="53"/>
      <c r="N9" s="53"/>
      <c r="O9" s="93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51"/>
      <c r="B10" s="22" t="s">
        <v>229</v>
      </c>
      <c r="C10" s="52">
        <v>0.0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51"/>
      <c r="B11" s="22" t="s">
        <v>230</v>
      </c>
      <c r="C11" s="52">
        <v>0.0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9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51"/>
      <c r="B12" s="22" t="s">
        <v>231</v>
      </c>
      <c r="C12" s="52">
        <v>0.0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9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51"/>
      <c r="B13" s="22" t="s">
        <v>232</v>
      </c>
      <c r="C13" s="52">
        <v>250.0</v>
      </c>
      <c r="D13" s="53"/>
      <c r="E13" s="53"/>
      <c r="F13" s="53"/>
      <c r="G13" s="53"/>
      <c r="H13" s="53"/>
      <c r="I13" s="53"/>
      <c r="J13" s="92">
        <v>250.0</v>
      </c>
      <c r="K13" s="53"/>
      <c r="L13" s="53"/>
      <c r="M13" s="53"/>
      <c r="N13" s="53"/>
      <c r="O13" s="9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94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97"/>
      <c r="C15" s="9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97"/>
      <c r="C16" s="9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97"/>
      <c r="C17" s="9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99"/>
      <c r="C18" s="10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99"/>
      <c r="C19" s="10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99"/>
      <c r="C20" s="10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99"/>
      <c r="C21" s="10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99"/>
      <c r="C22" s="10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10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paperSize="9" scale="66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29"/>
    <col customWidth="1" min="2" max="2" width="21.57"/>
    <col customWidth="1" min="3" max="3" width="19.86"/>
    <col customWidth="1" min="4" max="4" width="11.29"/>
    <col customWidth="1" min="5" max="5" width="12.71"/>
    <col customWidth="1" min="6" max="6" width="16.86"/>
    <col customWidth="1" min="7" max="7" width="19.14"/>
    <col customWidth="1" min="8" max="8" width="29.43"/>
    <col customWidth="1" min="9" max="9" width="21.29"/>
    <col customWidth="1" min="10" max="10" width="11.14"/>
    <col customWidth="1" min="11" max="11" width="9.43"/>
    <col customWidth="1" min="12" max="12" width="16.29"/>
    <col customWidth="1" min="13" max="13" width="15.43"/>
    <col customWidth="1" min="14" max="14" width="12.29"/>
    <col customWidth="1" min="15" max="15" width="12.43"/>
    <col customWidth="1" min="16" max="16" width="8.71"/>
    <col customWidth="1" min="17" max="17" width="10.57"/>
    <col customWidth="1" min="18" max="18" width="8.71"/>
  </cols>
  <sheetData>
    <row r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78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7" t="s">
        <v>233</v>
      </c>
      <c r="C7" s="19">
        <f t="shared" ref="C7:N7" si="1">SUM(C8:C18)</f>
        <v>13603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2" t="s">
        <v>234</v>
      </c>
      <c r="C8" s="23">
        <v>3303.0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7">
        <f t="shared" ref="P8:P18" si="2">SUM(D8:N8)</f>
        <v>0</v>
      </c>
      <c r="Q8" s="24">
        <f t="shared" ref="Q8:Q18" si="3">C8-P8</f>
        <v>3303</v>
      </c>
      <c r="R8" s="17"/>
      <c r="S8" s="2"/>
      <c r="T8" s="2"/>
      <c r="U8" s="2"/>
      <c r="V8" s="2"/>
      <c r="W8" s="2"/>
      <c r="X8" s="2"/>
      <c r="Y8" s="2"/>
      <c r="Z8" s="2"/>
    </row>
    <row r="9">
      <c r="A9" s="2"/>
      <c r="B9" s="22" t="s">
        <v>235</v>
      </c>
      <c r="C9" s="23">
        <v>600.0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7">
        <f t="shared" si="2"/>
        <v>0</v>
      </c>
      <c r="Q9" s="24">
        <f t="shared" si="3"/>
        <v>600</v>
      </c>
      <c r="R9" s="17"/>
      <c r="S9" s="2"/>
      <c r="T9" s="2"/>
      <c r="U9" s="2"/>
      <c r="V9" s="2"/>
      <c r="W9" s="2"/>
      <c r="X9" s="2"/>
      <c r="Y9" s="2"/>
      <c r="Z9" s="2"/>
    </row>
    <row r="10">
      <c r="A10" s="2"/>
      <c r="B10" s="22" t="s">
        <v>236</v>
      </c>
      <c r="C10" s="23">
        <v>657.0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7">
        <f t="shared" si="2"/>
        <v>0</v>
      </c>
      <c r="Q10" s="24">
        <f t="shared" si="3"/>
        <v>657</v>
      </c>
      <c r="R10" s="17"/>
      <c r="S10" s="2"/>
      <c r="T10" s="2"/>
      <c r="U10" s="2"/>
      <c r="V10" s="2"/>
      <c r="W10" s="2"/>
      <c r="X10" s="2"/>
      <c r="Y10" s="2"/>
      <c r="Z10" s="2"/>
    </row>
    <row r="11">
      <c r="A11" s="2"/>
      <c r="B11" s="22" t="s">
        <v>237</v>
      </c>
      <c r="C11" s="23">
        <v>3098.0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7">
        <f t="shared" si="2"/>
        <v>0</v>
      </c>
      <c r="Q11" s="24">
        <f t="shared" si="3"/>
        <v>3098</v>
      </c>
      <c r="R11" s="17"/>
      <c r="S11" s="2"/>
      <c r="T11" s="2"/>
      <c r="U11" s="2"/>
      <c r="V11" s="2"/>
      <c r="W11" s="2"/>
      <c r="X11" s="2"/>
      <c r="Y11" s="2"/>
      <c r="Z11" s="2"/>
    </row>
    <row r="12">
      <c r="A12" s="2"/>
      <c r="B12" s="22" t="s">
        <v>238</v>
      </c>
      <c r="C12" s="23">
        <v>140.0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7">
        <f t="shared" si="2"/>
        <v>0</v>
      </c>
      <c r="Q12" s="24">
        <f t="shared" si="3"/>
        <v>140</v>
      </c>
      <c r="R12" s="17"/>
      <c r="S12" s="2"/>
      <c r="T12" s="2"/>
      <c r="U12" s="2"/>
      <c r="V12" s="2"/>
      <c r="W12" s="2"/>
      <c r="X12" s="2"/>
      <c r="Y12" s="2"/>
      <c r="Z12" s="2"/>
    </row>
    <row r="13">
      <c r="A13" s="2"/>
      <c r="B13" s="22" t="s">
        <v>239</v>
      </c>
      <c r="C13" s="23">
        <v>0.0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7">
        <f t="shared" si="2"/>
        <v>0</v>
      </c>
      <c r="Q13" s="24">
        <f t="shared" si="3"/>
        <v>0</v>
      </c>
      <c r="R13" s="17"/>
      <c r="S13" s="2"/>
      <c r="T13" s="2"/>
      <c r="U13" s="2"/>
      <c r="V13" s="2"/>
      <c r="W13" s="2"/>
      <c r="X13" s="2"/>
      <c r="Y13" s="2"/>
      <c r="Z13" s="2"/>
    </row>
    <row r="14">
      <c r="A14" s="2"/>
      <c r="B14" s="22" t="s">
        <v>240</v>
      </c>
      <c r="C14" s="23">
        <v>0.0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7">
        <f t="shared" si="2"/>
        <v>0</v>
      </c>
      <c r="Q14" s="24">
        <f t="shared" si="3"/>
        <v>0</v>
      </c>
      <c r="R14" s="17"/>
      <c r="S14" s="2"/>
      <c r="T14" s="2"/>
      <c r="U14" s="2"/>
      <c r="V14" s="2"/>
      <c r="W14" s="2"/>
      <c r="X14" s="2"/>
      <c r="Y14" s="2"/>
      <c r="Z14" s="2"/>
    </row>
    <row r="15">
      <c r="A15" s="2"/>
      <c r="B15" s="22" t="s">
        <v>241</v>
      </c>
      <c r="C15" s="23">
        <v>2750.0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7">
        <f t="shared" si="2"/>
        <v>0</v>
      </c>
      <c r="Q15" s="24">
        <f t="shared" si="3"/>
        <v>2750</v>
      </c>
      <c r="R15" s="17"/>
      <c r="S15" s="2"/>
      <c r="T15" s="2"/>
      <c r="U15" s="2"/>
      <c r="V15" s="2"/>
      <c r="W15" s="2"/>
      <c r="X15" s="2"/>
      <c r="Y15" s="2"/>
      <c r="Z15" s="2"/>
    </row>
    <row r="16">
      <c r="A16" s="2"/>
      <c r="B16" s="22" t="s">
        <v>242</v>
      </c>
      <c r="C16" s="23">
        <v>490.0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7">
        <f t="shared" si="2"/>
        <v>0</v>
      </c>
      <c r="Q16" s="24">
        <f t="shared" si="3"/>
        <v>490</v>
      </c>
      <c r="R16" s="17"/>
      <c r="S16" s="2"/>
      <c r="T16" s="2"/>
      <c r="U16" s="2"/>
      <c r="V16" s="2"/>
      <c r="W16" s="2"/>
      <c r="X16" s="2"/>
      <c r="Y16" s="2"/>
      <c r="Z16" s="2"/>
    </row>
    <row r="17">
      <c r="A17" s="2"/>
      <c r="B17" s="22" t="s">
        <v>243</v>
      </c>
      <c r="C17" s="23">
        <v>550.0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7">
        <f t="shared" si="2"/>
        <v>0</v>
      </c>
      <c r="Q17" s="24">
        <f t="shared" si="3"/>
        <v>550</v>
      </c>
      <c r="R17" s="17"/>
      <c r="S17" s="2"/>
      <c r="T17" s="2"/>
      <c r="U17" s="2"/>
      <c r="V17" s="2"/>
      <c r="W17" s="2"/>
      <c r="X17" s="2"/>
      <c r="Y17" s="2"/>
      <c r="Z17" s="2"/>
    </row>
    <row r="18">
      <c r="A18" s="2"/>
      <c r="B18" s="25" t="s">
        <v>244</v>
      </c>
      <c r="C18" s="26">
        <v>2015.0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7">
        <f t="shared" si="2"/>
        <v>0</v>
      </c>
      <c r="Q18" s="24">
        <f t="shared" si="3"/>
        <v>2015</v>
      </c>
      <c r="R18" s="17"/>
      <c r="S18" s="2"/>
      <c r="T18" s="2"/>
      <c r="U18" s="2"/>
      <c r="V18" s="2"/>
      <c r="W18" s="2"/>
      <c r="X18" s="2"/>
      <c r="Y18" s="2"/>
      <c r="Z18" s="2"/>
    </row>
    <row r="19">
      <c r="A19" s="2"/>
      <c r="B19" s="102"/>
      <c r="C19" s="103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99"/>
      <c r="C20" s="10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99"/>
      <c r="C21" s="10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99"/>
      <c r="C22" s="10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10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2362204724409449" right="0.2362204724409449" top="0.7480314960629921"/>
  <pageSetup paperSize="9" scale="67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7.43"/>
    <col customWidth="1" min="2" max="3" width="17.43"/>
    <col customWidth="1" min="4" max="4" width="10.43"/>
    <col customWidth="1" min="5" max="5" width="12.0"/>
    <col customWidth="1" min="6" max="6" width="9.71"/>
    <col customWidth="1" min="7" max="7" width="12.86"/>
    <col customWidth="1" min="8" max="8" width="17.29"/>
    <col customWidth="1" min="9" max="9" width="15.43"/>
    <col customWidth="1" min="10" max="11" width="10.43"/>
    <col customWidth="1" min="12" max="12" width="14.71"/>
    <col customWidth="1" min="13" max="13" width="14.29"/>
    <col customWidth="1" min="14" max="14" width="11.0"/>
    <col customWidth="1" min="15" max="15" width="8.71"/>
    <col customWidth="1" min="16" max="26" width="17.43"/>
  </cols>
  <sheetData>
    <row r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4.0" customHeight="1">
      <c r="A4" s="5" t="s">
        <v>3</v>
      </c>
      <c r="B4" s="5" t="s">
        <v>38</v>
      </c>
      <c r="C4" s="104" t="s">
        <v>5</v>
      </c>
      <c r="D4" s="6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7" t="s">
        <v>245</v>
      </c>
      <c r="C7" s="19">
        <f t="shared" ref="C7:N7" si="1">SUM(C8:C19)</f>
        <v>2679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2" t="s">
        <v>246</v>
      </c>
      <c r="C8" s="23">
        <v>0.0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2" t="s">
        <v>247</v>
      </c>
      <c r="C9" s="23">
        <v>0.0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2" t="s">
        <v>248</v>
      </c>
      <c r="C10" s="23">
        <v>1070.0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2" t="s">
        <v>249</v>
      </c>
      <c r="C11" s="23">
        <v>270.0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2" t="s">
        <v>250</v>
      </c>
      <c r="C12" s="23">
        <v>627.0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2" t="s">
        <v>251</v>
      </c>
      <c r="C13" s="23">
        <v>542.0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2" t="s">
        <v>252</v>
      </c>
      <c r="C14" s="23">
        <v>0.0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2" t="s">
        <v>253</v>
      </c>
      <c r="C15" s="23">
        <v>0.0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2" t="s">
        <v>254</v>
      </c>
      <c r="C16" s="23">
        <v>0.0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2" t="s">
        <v>255</v>
      </c>
      <c r="C17" s="23">
        <v>170.0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5" t="s">
        <v>256</v>
      </c>
      <c r="C18" s="26">
        <v>0.0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5" t="s">
        <v>257</v>
      </c>
      <c r="C19" s="26">
        <v>0.0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102"/>
      <c r="C20" s="103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99"/>
      <c r="C21" s="10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99"/>
      <c r="C22" s="10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10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paperSize="9" scale="6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9.86"/>
    <col customWidth="1" min="2" max="3" width="19.86"/>
    <col customWidth="1" min="4" max="4" width="11.57"/>
    <col customWidth="1" min="5" max="5" width="13.0"/>
    <col customWidth="1" min="6" max="6" width="10.29"/>
    <col customWidth="1" min="7" max="7" width="13.57"/>
    <col customWidth="1" min="8" max="8" width="17.86"/>
    <col customWidth="1" min="9" max="9" width="16.71"/>
    <col customWidth="1" min="10" max="10" width="11.57"/>
    <col customWidth="1" min="11" max="11" width="8.57"/>
    <col customWidth="1" min="12" max="12" width="15.71"/>
    <col customWidth="1" min="13" max="13" width="15.0"/>
    <col customWidth="1" min="14" max="14" width="12.14"/>
    <col customWidth="1" min="15" max="15" width="9.57"/>
    <col customWidth="1" min="16" max="26" width="19.86"/>
  </cols>
  <sheetData>
    <row r="1" ht="24.0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3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77.25" customHeight="1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2"/>
      <c r="B7" s="27" t="s">
        <v>39</v>
      </c>
      <c r="C7" s="19">
        <f t="shared" ref="C7:N7" si="1">SUM(C8:C22)</f>
        <v>276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2"/>
      <c r="B8" s="28" t="s">
        <v>40</v>
      </c>
      <c r="C8" s="29">
        <v>0.0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2"/>
      <c r="B9" s="28" t="s">
        <v>41</v>
      </c>
      <c r="C9" s="29">
        <v>100.0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2"/>
      <c r="B10" s="28" t="s">
        <v>42</v>
      </c>
      <c r="C10" s="29">
        <v>0.0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2"/>
      <c r="B11" s="28" t="s">
        <v>43</v>
      </c>
      <c r="C11" s="29">
        <v>0.0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2"/>
      <c r="B12" s="28" t="s">
        <v>44</v>
      </c>
      <c r="C12" s="29">
        <v>0.0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2"/>
      <c r="B13" s="28" t="s">
        <v>45</v>
      </c>
      <c r="C13" s="29">
        <v>0.0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2"/>
      <c r="B14" s="28" t="s">
        <v>46</v>
      </c>
      <c r="C14" s="29">
        <v>0.0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2"/>
      <c r="B15" s="28" t="s">
        <v>47</v>
      </c>
      <c r="C15" s="29">
        <v>120.0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2"/>
      <c r="B16" s="28" t="s">
        <v>48</v>
      </c>
      <c r="C16" s="29">
        <v>56.0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"/>
      <c r="B17" s="28" t="s">
        <v>49</v>
      </c>
      <c r="C17" s="29">
        <v>0.0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2"/>
      <c r="B18" s="28" t="s">
        <v>50</v>
      </c>
      <c r="C18" s="29">
        <v>0.0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2"/>
      <c r="B19" s="28" t="s">
        <v>51</v>
      </c>
      <c r="C19" s="29">
        <v>0.0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2"/>
      <c r="B20" s="28" t="s">
        <v>52</v>
      </c>
      <c r="C20" s="29">
        <v>0.0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2"/>
      <c r="B21" s="28" t="s">
        <v>53</v>
      </c>
      <c r="C21" s="29">
        <v>0.0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2"/>
      <c r="B22" s="28" t="s">
        <v>54</v>
      </c>
      <c r="C22" s="29">
        <v>0.0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4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4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paperSize="9" scale="6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29"/>
    <col customWidth="1" min="2" max="2" width="21.29"/>
    <col customWidth="1" min="3" max="3" width="19.57"/>
    <col customWidth="1" min="4" max="4" width="14.0"/>
    <col customWidth="1" min="5" max="5" width="17.86"/>
    <col customWidth="1" min="6" max="6" width="13.86"/>
    <col customWidth="1" min="7" max="7" width="20.57"/>
    <col customWidth="1" min="8" max="8" width="26.43"/>
    <col customWidth="1" min="9" max="9" width="25.0"/>
    <col customWidth="1" min="10" max="10" width="14.86"/>
    <col customWidth="1" min="11" max="11" width="11.57"/>
    <col customWidth="1" min="12" max="12" width="23.71"/>
    <col customWidth="1" min="13" max="13" width="21.86"/>
    <col customWidth="1" min="14" max="14" width="18.57"/>
    <col customWidth="1" min="15" max="15" width="13.57"/>
  </cols>
  <sheetData>
    <row r="1" ht="24.0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3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66.0" customHeight="1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2"/>
      <c r="B7" s="27" t="s">
        <v>55</v>
      </c>
      <c r="C7" s="19">
        <f t="shared" ref="C7:N7" si="1">SUM(C8:C17)</f>
        <v>4000</v>
      </c>
      <c r="D7" s="19">
        <f t="shared" si="1"/>
        <v>1150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2650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2"/>
      <c r="B8" s="28" t="s">
        <v>56</v>
      </c>
      <c r="C8" s="29">
        <v>0.0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2"/>
      <c r="B9" s="28" t="s">
        <v>57</v>
      </c>
      <c r="C9" s="29">
        <v>1250.0</v>
      </c>
      <c r="D9" s="30">
        <v>450.0</v>
      </c>
      <c r="E9" s="21"/>
      <c r="F9" s="21"/>
      <c r="G9" s="21"/>
      <c r="H9" s="21"/>
      <c r="I9" s="21"/>
      <c r="J9" s="30">
        <v>800.0</v>
      </c>
      <c r="K9" s="21"/>
      <c r="L9" s="21"/>
      <c r="M9" s="21"/>
      <c r="N9" s="21"/>
      <c r="O9" s="2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2"/>
      <c r="B10" s="28" t="s">
        <v>58</v>
      </c>
      <c r="C10" s="29">
        <v>700.0</v>
      </c>
      <c r="D10" s="30">
        <v>200.0</v>
      </c>
      <c r="E10" s="21"/>
      <c r="F10" s="21"/>
      <c r="G10" s="21"/>
      <c r="H10" s="21"/>
      <c r="I10" s="21"/>
      <c r="J10" s="30">
        <v>400.0</v>
      </c>
      <c r="K10" s="21"/>
      <c r="L10" s="21"/>
      <c r="M10" s="21"/>
      <c r="N10" s="21"/>
      <c r="O10" s="2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2"/>
      <c r="B11" s="28" t="s">
        <v>59</v>
      </c>
      <c r="C11" s="29">
        <v>0.0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2"/>
      <c r="B12" s="28" t="s">
        <v>60</v>
      </c>
      <c r="C12" s="29">
        <v>500.0</v>
      </c>
      <c r="D12" s="30">
        <v>100.0</v>
      </c>
      <c r="E12" s="21"/>
      <c r="F12" s="21"/>
      <c r="G12" s="21"/>
      <c r="H12" s="21"/>
      <c r="I12" s="21"/>
      <c r="J12" s="30">
        <v>400.0</v>
      </c>
      <c r="K12" s="21"/>
      <c r="L12" s="21"/>
      <c r="M12" s="21"/>
      <c r="N12" s="21"/>
      <c r="O12" s="2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2"/>
      <c r="B13" s="28" t="s">
        <v>61</v>
      </c>
      <c r="C13" s="29">
        <v>50.0</v>
      </c>
      <c r="D13" s="30">
        <v>50.0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2"/>
      <c r="B14" s="28" t="s">
        <v>62</v>
      </c>
      <c r="C14" s="29">
        <v>50.0</v>
      </c>
      <c r="D14" s="30">
        <v>50.0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2"/>
      <c r="B15" s="28" t="s">
        <v>63</v>
      </c>
      <c r="C15" s="29">
        <v>1000.0</v>
      </c>
      <c r="D15" s="30">
        <v>200.0</v>
      </c>
      <c r="E15" s="21"/>
      <c r="F15" s="21"/>
      <c r="G15" s="21"/>
      <c r="H15" s="21"/>
      <c r="I15" s="21"/>
      <c r="J15" s="30">
        <v>800.0</v>
      </c>
      <c r="K15" s="21"/>
      <c r="L15" s="21"/>
      <c r="M15" s="21"/>
      <c r="N15" s="21"/>
      <c r="O15" s="2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2"/>
      <c r="B16" s="28" t="s">
        <v>64</v>
      </c>
      <c r="C16" s="29">
        <v>300.0</v>
      </c>
      <c r="D16" s="21"/>
      <c r="E16" s="21"/>
      <c r="F16" s="21"/>
      <c r="G16" s="21"/>
      <c r="H16" s="21"/>
      <c r="I16" s="21"/>
      <c r="J16" s="30">
        <v>200.0</v>
      </c>
      <c r="K16" s="21"/>
      <c r="L16" s="21"/>
      <c r="M16" s="21"/>
      <c r="N16" s="21"/>
      <c r="O16" s="2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"/>
      <c r="B17" s="28" t="s">
        <v>65</v>
      </c>
      <c r="C17" s="29">
        <v>150.0</v>
      </c>
      <c r="D17" s="30">
        <v>100.0</v>
      </c>
      <c r="E17" s="21"/>
      <c r="F17" s="21"/>
      <c r="G17" s="21"/>
      <c r="H17" s="21"/>
      <c r="I17" s="21"/>
      <c r="J17" s="30">
        <v>50.0</v>
      </c>
      <c r="K17" s="21"/>
      <c r="L17" s="21"/>
      <c r="M17" s="21"/>
      <c r="N17" s="21"/>
      <c r="O17" s="2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paperSize="9" scale="66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5.86"/>
    <col customWidth="1" min="2" max="3" width="15.86"/>
    <col customWidth="1" min="4" max="4" width="11.14"/>
    <col customWidth="1" min="5" max="5" width="12.71"/>
    <col customWidth="1" min="6" max="6" width="10.43"/>
    <col customWidth="1" min="7" max="7" width="14.0"/>
    <col customWidth="1" min="8" max="8" width="18.43"/>
    <col customWidth="1" min="9" max="9" width="16.57"/>
    <col customWidth="1" min="10" max="10" width="10.86"/>
    <col customWidth="1" min="11" max="11" width="13.71"/>
    <col customWidth="1" min="12" max="12" width="15.86"/>
    <col customWidth="1" min="13" max="13" width="15.43"/>
    <col customWidth="1" min="14" max="14" width="12.29"/>
    <col customWidth="1" min="15" max="15" width="9.86"/>
    <col customWidth="1" min="16" max="26" width="15.86"/>
  </cols>
  <sheetData>
    <row r="1" ht="24.0" customHeight="1">
      <c r="A1" s="3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3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32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71.25" customHeight="1">
      <c r="A4" s="33" t="s">
        <v>3</v>
      </c>
      <c r="B4" s="33" t="s">
        <v>38</v>
      </c>
      <c r="C4" s="34" t="s">
        <v>5</v>
      </c>
      <c r="D4" s="35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33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50.25" customHeight="1">
      <c r="A5" s="10"/>
      <c r="B5" s="10"/>
      <c r="C5" s="10"/>
      <c r="D5" s="35" t="s">
        <v>8</v>
      </c>
      <c r="E5" s="9"/>
      <c r="F5" s="35" t="s">
        <v>9</v>
      </c>
      <c r="G5" s="8"/>
      <c r="H5" s="8"/>
      <c r="I5" s="8"/>
      <c r="J5" s="9"/>
      <c r="K5" s="36" t="s">
        <v>10</v>
      </c>
      <c r="L5" s="36" t="s">
        <v>11</v>
      </c>
      <c r="M5" s="36" t="s">
        <v>12</v>
      </c>
      <c r="N5" s="37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13"/>
      <c r="B6" s="13"/>
      <c r="C6" s="38" t="s">
        <v>14</v>
      </c>
      <c r="D6" s="39" t="s">
        <v>8</v>
      </c>
      <c r="E6" s="39" t="s">
        <v>15</v>
      </c>
      <c r="F6" s="39" t="s">
        <v>16</v>
      </c>
      <c r="G6" s="39" t="s">
        <v>17</v>
      </c>
      <c r="H6" s="39" t="s">
        <v>18</v>
      </c>
      <c r="I6" s="39" t="s">
        <v>19</v>
      </c>
      <c r="J6" s="39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40"/>
      <c r="B7" s="41" t="s">
        <v>67</v>
      </c>
      <c r="C7" s="42">
        <f t="shared" ref="C7:N7" si="1">SUM(C8:C19)</f>
        <v>1596</v>
      </c>
      <c r="D7" s="42">
        <f t="shared" si="1"/>
        <v>0</v>
      </c>
      <c r="E7" s="42">
        <f t="shared" si="1"/>
        <v>0</v>
      </c>
      <c r="F7" s="42">
        <f t="shared" si="1"/>
        <v>0</v>
      </c>
      <c r="G7" s="42">
        <f t="shared" si="1"/>
        <v>0</v>
      </c>
      <c r="H7" s="42">
        <f t="shared" si="1"/>
        <v>0</v>
      </c>
      <c r="I7" s="42">
        <f t="shared" si="1"/>
        <v>0</v>
      </c>
      <c r="J7" s="42">
        <f t="shared" si="1"/>
        <v>0</v>
      </c>
      <c r="K7" s="42">
        <f t="shared" si="1"/>
        <v>1596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3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40"/>
      <c r="B8" s="44" t="s">
        <v>68</v>
      </c>
      <c r="C8" s="45">
        <v>0.0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40"/>
      <c r="B9" s="44" t="s">
        <v>69</v>
      </c>
      <c r="C9" s="45">
        <v>0.0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40"/>
      <c r="B10" s="44" t="s">
        <v>70</v>
      </c>
      <c r="C10" s="45">
        <v>0.0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40"/>
      <c r="B11" s="44" t="s">
        <v>71</v>
      </c>
      <c r="C11" s="45">
        <v>0.0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40"/>
      <c r="B12" s="44" t="s">
        <v>72</v>
      </c>
      <c r="C12" s="45">
        <v>0.0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40"/>
      <c r="B13" s="44" t="s">
        <v>73</v>
      </c>
      <c r="C13" s="45">
        <v>0.0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40"/>
      <c r="B14" s="44" t="s">
        <v>74</v>
      </c>
      <c r="C14" s="45">
        <v>300.0</v>
      </c>
      <c r="D14" s="46"/>
      <c r="E14" s="46"/>
      <c r="F14" s="46"/>
      <c r="G14" s="46"/>
      <c r="H14" s="46"/>
      <c r="I14" s="46"/>
      <c r="J14" s="46"/>
      <c r="K14" s="47">
        <v>300.0</v>
      </c>
      <c r="L14" s="46"/>
      <c r="M14" s="46"/>
      <c r="N14" s="46"/>
      <c r="O14" s="4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40"/>
      <c r="B15" s="44" t="s">
        <v>75</v>
      </c>
      <c r="C15" s="45">
        <v>0.0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40"/>
      <c r="B16" s="44" t="s">
        <v>76</v>
      </c>
      <c r="C16" s="45">
        <v>0.0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40"/>
      <c r="B17" s="44" t="s">
        <v>77</v>
      </c>
      <c r="C17" s="45">
        <v>0.0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40"/>
      <c r="B18" s="46" t="s">
        <v>78</v>
      </c>
      <c r="C18" s="46">
        <v>464.0</v>
      </c>
      <c r="D18" s="46"/>
      <c r="E18" s="46"/>
      <c r="F18" s="46"/>
      <c r="G18" s="46"/>
      <c r="H18" s="46"/>
      <c r="I18" s="46"/>
      <c r="J18" s="46"/>
      <c r="K18" s="47">
        <v>464.0</v>
      </c>
      <c r="L18" s="46"/>
      <c r="M18" s="46"/>
      <c r="N18" s="46"/>
      <c r="O18" s="4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40"/>
      <c r="B19" s="46" t="s">
        <v>79</v>
      </c>
      <c r="C19" s="46">
        <v>832.0</v>
      </c>
      <c r="D19" s="46"/>
      <c r="E19" s="46"/>
      <c r="F19" s="46"/>
      <c r="G19" s="46"/>
      <c r="H19" s="46"/>
      <c r="I19" s="46"/>
      <c r="J19" s="46"/>
      <c r="K19" s="47">
        <v>832.0</v>
      </c>
      <c r="L19" s="46"/>
      <c r="M19" s="46"/>
      <c r="N19" s="46"/>
      <c r="O19" s="4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paperSize="9" scale="6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29"/>
    <col customWidth="1" min="2" max="2" width="16.43"/>
    <col customWidth="1" min="3" max="3" width="18.86"/>
    <col customWidth="1" min="4" max="4" width="11.57"/>
    <col customWidth="1" min="5" max="5" width="13.57"/>
    <col customWidth="1" min="6" max="6" width="10.29"/>
    <col customWidth="1" min="7" max="7" width="13.57"/>
    <col customWidth="1" min="8" max="8" width="17.86"/>
    <col customWidth="1" min="9" max="9" width="16.71"/>
    <col customWidth="1" min="10" max="10" width="11.57"/>
    <col customWidth="1" min="11" max="11" width="7.43"/>
    <col customWidth="1" min="12" max="12" width="15.71"/>
    <col customWidth="1" min="13" max="13" width="15.0"/>
    <col customWidth="1" min="14" max="14" width="12.86"/>
    <col customWidth="1" min="15" max="15" width="9.14"/>
  </cols>
  <sheetData>
    <row r="1" ht="24.0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69.75" customHeight="1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2"/>
      <c r="B7" s="27" t="s">
        <v>80</v>
      </c>
      <c r="C7" s="19">
        <f t="shared" ref="C7:N7" si="1">SUM(C8:C30)</f>
        <v>8781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2"/>
      <c r="B8" s="28" t="s">
        <v>81</v>
      </c>
      <c r="C8" s="29">
        <v>2449.0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2"/>
      <c r="B9" s="28" t="s">
        <v>82</v>
      </c>
      <c r="C9" s="29">
        <v>0.0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2"/>
      <c r="B10" s="28" t="s">
        <v>83</v>
      </c>
      <c r="C10" s="29">
        <v>0.0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48"/>
      <c r="O10" s="2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2"/>
      <c r="B11" s="28" t="s">
        <v>84</v>
      </c>
      <c r="C11" s="29">
        <v>0.0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9"/>
      <c r="O11" s="2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2"/>
      <c r="B12" s="28" t="s">
        <v>85</v>
      </c>
      <c r="C12" s="29">
        <v>2301.0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2"/>
      <c r="B13" s="28" t="s">
        <v>86</v>
      </c>
      <c r="C13" s="29">
        <v>0.0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2"/>
      <c r="B14" s="28" t="s">
        <v>87</v>
      </c>
      <c r="C14" s="29">
        <v>0.0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2"/>
      <c r="B15" s="28" t="s">
        <v>88</v>
      </c>
      <c r="C15" s="29">
        <v>479.0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2"/>
      <c r="B16" s="28" t="s">
        <v>89</v>
      </c>
      <c r="C16" s="29">
        <v>0.0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49"/>
      <c r="O16" s="2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"/>
      <c r="B17" s="28" t="s">
        <v>90</v>
      </c>
      <c r="C17" s="29">
        <v>466.0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2"/>
      <c r="B18" s="21" t="s">
        <v>91</v>
      </c>
      <c r="C18" s="21">
        <v>2284.0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2"/>
      <c r="B19" s="21" t="s">
        <v>92</v>
      </c>
      <c r="C19" s="21">
        <v>0.0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2"/>
      <c r="B20" s="21" t="s">
        <v>93</v>
      </c>
      <c r="C20" s="21">
        <v>0.0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9"/>
      <c r="O20" s="2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2"/>
      <c r="B21" s="21" t="s">
        <v>94</v>
      </c>
      <c r="C21" s="21">
        <v>0.0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2"/>
      <c r="B22" s="21" t="s">
        <v>95</v>
      </c>
      <c r="C22" s="21">
        <v>0.0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2"/>
      <c r="B23" s="21" t="s">
        <v>96</v>
      </c>
      <c r="C23" s="21">
        <v>0.0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2"/>
      <c r="B24" s="21" t="s">
        <v>97</v>
      </c>
      <c r="C24" s="21">
        <v>695.0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2"/>
      <c r="B25" s="21" t="s">
        <v>98</v>
      </c>
      <c r="C25" s="21">
        <v>0.0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9"/>
      <c r="O25" s="2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2"/>
      <c r="B26" s="21" t="s">
        <v>99</v>
      </c>
      <c r="C26" s="21">
        <v>0.0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2"/>
      <c r="B27" s="21" t="s">
        <v>100</v>
      </c>
      <c r="C27" s="21">
        <v>107.0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"/>
      <c r="B28" s="21" t="s">
        <v>101</v>
      </c>
      <c r="C28" s="21">
        <v>0.0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2"/>
      <c r="B29" s="21" t="s">
        <v>102</v>
      </c>
      <c r="C29" s="21">
        <v>0.0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2"/>
      <c r="B30" s="21" t="s">
        <v>103</v>
      </c>
      <c r="C30" s="21">
        <v>0.0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"/>
      <c r="B34" s="2"/>
      <c r="C34" s="2"/>
      <c r="D34" s="5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4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4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4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4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4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4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4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4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4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4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2362204724409449" right="0.2362204724409449" top="0.7480314960629921"/>
  <pageSetup paperSize="9" scale="66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29"/>
    <col customWidth="1" min="2" max="2" width="24.86"/>
    <col customWidth="1" min="3" max="3" width="21.43"/>
    <col customWidth="1" min="4" max="4" width="13.71"/>
    <col customWidth="1" min="5" max="5" width="18.29"/>
    <col customWidth="1" min="6" max="6" width="17.14"/>
    <col customWidth="1" min="7" max="7" width="24.57"/>
    <col customWidth="1" min="8" max="8" width="27.71"/>
    <col customWidth="1" min="9" max="9" width="23.57"/>
    <col customWidth="1" min="10" max="10" width="16.0"/>
    <col customWidth="1" min="11" max="11" width="13.43"/>
    <col customWidth="1" min="12" max="12" width="22.43"/>
    <col customWidth="1" min="13" max="13" width="22.0"/>
    <col customWidth="1" min="14" max="14" width="18.43"/>
    <col customWidth="1" min="15" max="15" width="9.57"/>
  </cols>
  <sheetData>
    <row r="1" ht="24.0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58.5" customHeight="1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2"/>
      <c r="B7" s="27" t="s">
        <v>104</v>
      </c>
      <c r="C7" s="19">
        <f t="shared" ref="C7:N7" si="1">SUM(C8:C23)</f>
        <v>785</v>
      </c>
      <c r="D7" s="19">
        <f t="shared" si="1"/>
        <v>285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500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2"/>
      <c r="B8" s="22" t="s">
        <v>105</v>
      </c>
      <c r="C8" s="23">
        <v>0.0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2"/>
      <c r="B9" s="22" t="s">
        <v>106</v>
      </c>
      <c r="C9" s="23">
        <v>0.0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2"/>
      <c r="B10" s="22" t="s">
        <v>107</v>
      </c>
      <c r="C10" s="23">
        <v>200.0</v>
      </c>
      <c r="D10" s="30">
        <v>200.0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2"/>
      <c r="B11" s="22" t="s">
        <v>108</v>
      </c>
      <c r="C11" s="23">
        <v>0.0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2"/>
      <c r="B12" s="22" t="s">
        <v>109</v>
      </c>
      <c r="C12" s="23">
        <v>0.0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2"/>
      <c r="B13" s="22" t="s">
        <v>110</v>
      </c>
      <c r="C13" s="23">
        <v>0.0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2"/>
      <c r="B14" s="22" t="s">
        <v>111</v>
      </c>
      <c r="C14" s="23">
        <v>0.0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2"/>
      <c r="B15" s="22" t="s">
        <v>112</v>
      </c>
      <c r="C15" s="23">
        <v>0.0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2"/>
      <c r="B16" s="22" t="s">
        <v>113</v>
      </c>
      <c r="C16" s="23">
        <v>0.0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"/>
      <c r="B17" s="22" t="s">
        <v>114</v>
      </c>
      <c r="C17" s="23">
        <v>400.0</v>
      </c>
      <c r="D17" s="21"/>
      <c r="E17" s="21"/>
      <c r="F17" s="21"/>
      <c r="G17" s="21"/>
      <c r="H17" s="21"/>
      <c r="I17" s="21"/>
      <c r="J17" s="30">
        <v>400.0</v>
      </c>
      <c r="K17" s="21"/>
      <c r="L17" s="21"/>
      <c r="M17" s="21"/>
      <c r="N17" s="21"/>
      <c r="O17" s="2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2"/>
      <c r="B18" s="25" t="s">
        <v>115</v>
      </c>
      <c r="C18" s="26">
        <v>0.0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2"/>
      <c r="B19" s="25" t="s">
        <v>116</v>
      </c>
      <c r="C19" s="26">
        <v>0.0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2"/>
      <c r="B20" s="25" t="s">
        <v>117</v>
      </c>
      <c r="C20" s="26">
        <v>100.0</v>
      </c>
      <c r="D20" s="21"/>
      <c r="E20" s="21"/>
      <c r="F20" s="21"/>
      <c r="G20" s="21"/>
      <c r="H20" s="21"/>
      <c r="I20" s="21"/>
      <c r="J20" s="30">
        <v>100.0</v>
      </c>
      <c r="K20" s="21"/>
      <c r="L20" s="21"/>
      <c r="M20" s="21"/>
      <c r="N20" s="21"/>
      <c r="O20" s="2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2"/>
      <c r="B21" s="25" t="s">
        <v>118</v>
      </c>
      <c r="C21" s="26">
        <v>0.0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2"/>
      <c r="B22" s="25" t="s">
        <v>119</v>
      </c>
      <c r="C22" s="26">
        <v>50.0</v>
      </c>
      <c r="D22" s="30">
        <v>50.0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2"/>
      <c r="B23" s="25" t="s">
        <v>120</v>
      </c>
      <c r="C23" s="26">
        <v>35.0</v>
      </c>
      <c r="D23" s="30">
        <v>35.0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4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4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4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paperSize="9" scale="67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29"/>
    <col customWidth="1" min="2" max="2" width="15.43"/>
    <col customWidth="1" min="3" max="3" width="18.43"/>
    <col customWidth="1" min="4" max="4" width="11.14"/>
    <col customWidth="1" min="5" max="5" width="12.71"/>
    <col customWidth="1" min="6" max="6" width="10.43"/>
    <col customWidth="1" min="7" max="7" width="14.0"/>
    <col customWidth="1" min="8" max="8" width="18.43"/>
    <col customWidth="1" min="9" max="9" width="14.71"/>
    <col customWidth="1" min="10" max="10" width="11.14"/>
    <col customWidth="1" min="11" max="11" width="9.43"/>
    <col customWidth="1" min="12" max="12" width="15.43"/>
    <col customWidth="1" min="13" max="13" width="14.29"/>
    <col customWidth="1" min="14" max="14" width="11.0"/>
    <col customWidth="1" min="15" max="15" width="24.86"/>
  </cols>
  <sheetData>
    <row r="1" ht="24.0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71.25" customHeight="1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2"/>
      <c r="B7" s="27" t="s">
        <v>121</v>
      </c>
      <c r="C7" s="19">
        <f t="shared" ref="C7:N7" si="1">SUM(C8:C25)</f>
        <v>1780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51"/>
      <c r="B8" s="22" t="s">
        <v>122</v>
      </c>
      <c r="C8" s="52">
        <v>0.0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51"/>
      <c r="B9" s="22" t="s">
        <v>123</v>
      </c>
      <c r="C9" s="52">
        <v>0.0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51"/>
      <c r="B10" s="22" t="s">
        <v>124</v>
      </c>
      <c r="C10" s="52">
        <v>0.0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51"/>
      <c r="B11" s="22" t="s">
        <v>125</v>
      </c>
      <c r="C11" s="52">
        <v>0.0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51"/>
      <c r="B12" s="22" t="s">
        <v>126</v>
      </c>
      <c r="C12" s="52">
        <v>0.0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51"/>
      <c r="B13" s="22" t="s">
        <v>127</v>
      </c>
      <c r="C13" s="52">
        <v>0.0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51"/>
      <c r="B14" s="22" t="s">
        <v>128</v>
      </c>
      <c r="C14" s="52">
        <v>489.0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51"/>
      <c r="B15" s="22" t="s">
        <v>129</v>
      </c>
      <c r="C15" s="52">
        <v>0.0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51"/>
      <c r="B16" s="22" t="s">
        <v>130</v>
      </c>
      <c r="C16" s="52">
        <v>0.0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51"/>
      <c r="B17" s="22" t="s">
        <v>131</v>
      </c>
      <c r="C17" s="52">
        <v>58.0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51"/>
      <c r="B18" s="57" t="s">
        <v>132</v>
      </c>
      <c r="C18" s="58">
        <v>0.0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51"/>
      <c r="B19" s="57" t="s">
        <v>133</v>
      </c>
      <c r="C19" s="58">
        <v>0.0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51"/>
      <c r="B20" s="57" t="s">
        <v>134</v>
      </c>
      <c r="C20" s="58">
        <v>40.0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51"/>
      <c r="B21" s="57" t="s">
        <v>135</v>
      </c>
      <c r="C21" s="58">
        <v>100.0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51"/>
      <c r="B22" s="57" t="s">
        <v>136</v>
      </c>
      <c r="C22" s="58">
        <v>220.0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51"/>
      <c r="B23" s="57" t="s">
        <v>137</v>
      </c>
      <c r="C23" s="58">
        <v>800.0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51"/>
      <c r="B24" s="53" t="s">
        <v>138</v>
      </c>
      <c r="C24" s="53">
        <v>73.0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51"/>
      <c r="B25" s="53" t="s">
        <v>139</v>
      </c>
      <c r="C25" s="53">
        <v>0.0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4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4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4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4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4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35433070866141736" footer="0.0" header="0.0" left="0.7086614173228347" right="0.7086614173228347" top="0.35433070866141736"/>
  <pageSetup paperSize="9" scale="65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7.43"/>
    <col customWidth="1" min="2" max="3" width="17.43"/>
    <col customWidth="1" min="4" max="4" width="9.29"/>
    <col customWidth="1" min="5" max="5" width="12.0"/>
    <col customWidth="1" min="6" max="6" width="9.71"/>
    <col customWidth="1" min="7" max="7" width="12.86"/>
    <col customWidth="1" min="8" max="8" width="17.29"/>
    <col customWidth="1" min="9" max="9" width="15.43"/>
    <col customWidth="1" min="10" max="10" width="11.57"/>
    <col customWidth="1" min="11" max="11" width="7.43"/>
    <col customWidth="1" min="12" max="12" width="15.71"/>
    <col customWidth="1" min="13" max="13" width="15.0"/>
    <col customWidth="1" min="14" max="14" width="12.14"/>
    <col customWidth="1" min="15" max="15" width="15.71"/>
    <col customWidth="1" min="16" max="26" width="17.43"/>
  </cols>
  <sheetData>
    <row r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4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0"/>
      <c r="B5" s="10"/>
      <c r="C5" s="10"/>
      <c r="D5" s="7" t="s">
        <v>8</v>
      </c>
      <c r="E5" s="9"/>
      <c r="F5" s="7" t="s">
        <v>9</v>
      </c>
      <c r="G5" s="8"/>
      <c r="H5" s="8"/>
      <c r="I5" s="8"/>
      <c r="J5" s="9"/>
      <c r="K5" s="11" t="s">
        <v>10</v>
      </c>
      <c r="L5" s="11" t="s">
        <v>11</v>
      </c>
      <c r="M5" s="11" t="s">
        <v>12</v>
      </c>
      <c r="N5" s="12" t="s">
        <v>13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3"/>
      <c r="B6" s="13"/>
      <c r="C6" s="14" t="s">
        <v>14</v>
      </c>
      <c r="D6" s="15" t="s">
        <v>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7" t="s">
        <v>140</v>
      </c>
      <c r="C7" s="19">
        <f t="shared" ref="C7:N7" si="1">SUM(C8:C24)</f>
        <v>3636.25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2" t="s">
        <v>141</v>
      </c>
      <c r="C8" s="23">
        <v>0.0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2" t="s">
        <v>142</v>
      </c>
      <c r="C9" s="23">
        <v>0.0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2" t="s">
        <v>143</v>
      </c>
      <c r="C10" s="23">
        <v>0.0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2" t="s">
        <v>144</v>
      </c>
      <c r="C11" s="23">
        <v>0.0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2" t="s">
        <v>145</v>
      </c>
      <c r="C12" s="23">
        <v>1208.5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2" t="s">
        <v>146</v>
      </c>
      <c r="C13" s="23">
        <v>477.75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2" t="s">
        <v>147</v>
      </c>
      <c r="C14" s="23">
        <v>0.0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2" t="s">
        <v>148</v>
      </c>
      <c r="C15" s="23">
        <v>28.75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2" t="s">
        <v>149</v>
      </c>
      <c r="C16" s="23">
        <v>50.0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2" t="s">
        <v>150</v>
      </c>
      <c r="C17" s="23">
        <v>157.0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5" t="s">
        <v>151</v>
      </c>
      <c r="C18" s="26">
        <v>0.0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5" t="s">
        <v>152</v>
      </c>
      <c r="C19" s="26">
        <v>94.0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5" t="s">
        <v>153</v>
      </c>
      <c r="C20" s="26">
        <v>956.75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5" t="s">
        <v>154</v>
      </c>
      <c r="C21" s="26">
        <v>628.5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5" t="s">
        <v>155</v>
      </c>
      <c r="C22" s="26">
        <v>0.0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5" t="s">
        <v>156</v>
      </c>
      <c r="C23" s="26">
        <v>24.0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1" t="s">
        <v>157</v>
      </c>
      <c r="C24" s="21">
        <v>11.0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paperSize="9" scale="67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29"/>
    <col customWidth="1" min="2" max="2" width="16.86"/>
    <col customWidth="1" min="3" max="3" width="17.57"/>
    <col customWidth="1" min="4" max="4" width="11.14"/>
    <col customWidth="1" min="5" max="5" width="10.57"/>
    <col customWidth="1" min="6" max="6" width="8.57"/>
    <col customWidth="1" min="7" max="7" width="11.57"/>
    <col customWidth="1" min="8" max="8" width="15.43"/>
    <col customWidth="1" min="9" max="9" width="14.14"/>
    <col customWidth="1" min="10" max="10" width="11.14"/>
    <col customWidth="1" min="11" max="11" width="7.0"/>
    <col customWidth="1" min="12" max="12" width="13.29"/>
    <col customWidth="1" min="13" max="13" width="12.86"/>
    <col customWidth="1" min="14" max="14" width="12.57"/>
    <col customWidth="1" min="15" max="15" width="9.86"/>
    <col customWidth="1" min="16" max="26" width="8.71"/>
  </cols>
  <sheetData>
    <row r="1">
      <c r="A1" s="1" t="s">
        <v>0</v>
      </c>
      <c r="P1" s="17"/>
      <c r="Q1" s="17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P2" s="17"/>
      <c r="Q2" s="17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158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7"/>
      <c r="Q3" s="17"/>
      <c r="R3" s="2"/>
      <c r="S3" s="2"/>
      <c r="T3" s="2"/>
      <c r="U3" s="2"/>
      <c r="V3" s="2"/>
      <c r="W3" s="2"/>
      <c r="X3" s="2"/>
      <c r="Y3" s="2"/>
      <c r="Z3" s="2"/>
    </row>
    <row r="4" ht="84.0" customHeight="1">
      <c r="A4" s="5" t="s">
        <v>3</v>
      </c>
      <c r="B4" s="5" t="s">
        <v>38</v>
      </c>
      <c r="C4" s="6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9"/>
      <c r="O4" s="5" t="s">
        <v>7</v>
      </c>
      <c r="P4" s="17"/>
      <c r="Q4" s="17"/>
      <c r="R4" s="2"/>
      <c r="S4" s="2"/>
      <c r="T4" s="2"/>
      <c r="U4" s="2"/>
      <c r="V4" s="2"/>
      <c r="W4" s="2"/>
      <c r="X4" s="2"/>
      <c r="Y4" s="2"/>
      <c r="Z4" s="2"/>
    </row>
    <row r="5">
      <c r="A5" s="10"/>
      <c r="B5" s="10"/>
      <c r="C5" s="10"/>
      <c r="D5" s="59" t="s">
        <v>8</v>
      </c>
      <c r="E5" s="9"/>
      <c r="F5" s="59" t="s">
        <v>9</v>
      </c>
      <c r="G5" s="8"/>
      <c r="H5" s="8"/>
      <c r="I5" s="8"/>
      <c r="J5" s="9"/>
      <c r="K5" s="60" t="s">
        <v>10</v>
      </c>
      <c r="L5" s="60" t="s">
        <v>11</v>
      </c>
      <c r="M5" s="60" t="s">
        <v>12</v>
      </c>
      <c r="N5" s="61" t="s">
        <v>13</v>
      </c>
      <c r="O5" s="10"/>
      <c r="P5" s="17"/>
      <c r="Q5" s="17"/>
      <c r="R5" s="2"/>
      <c r="S5" s="2"/>
      <c r="T5" s="2"/>
      <c r="U5" s="2"/>
      <c r="V5" s="2"/>
      <c r="W5" s="2"/>
      <c r="X5" s="2"/>
      <c r="Y5" s="2"/>
      <c r="Z5" s="2"/>
    </row>
    <row r="6">
      <c r="A6" s="13"/>
      <c r="B6" s="13"/>
      <c r="C6" s="14" t="s">
        <v>14</v>
      </c>
      <c r="D6" s="62" t="s">
        <v>8</v>
      </c>
      <c r="E6" s="62" t="s">
        <v>15</v>
      </c>
      <c r="F6" s="62" t="s">
        <v>16</v>
      </c>
      <c r="G6" s="62" t="s">
        <v>17</v>
      </c>
      <c r="H6" s="62" t="s">
        <v>18</v>
      </c>
      <c r="I6" s="62" t="s">
        <v>19</v>
      </c>
      <c r="J6" s="62" t="s">
        <v>9</v>
      </c>
      <c r="K6" s="13"/>
      <c r="L6" s="13"/>
      <c r="M6" s="13"/>
      <c r="N6" s="13"/>
      <c r="O6" s="13"/>
      <c r="P6" s="17"/>
      <c r="Q6" s="17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7" t="s">
        <v>159</v>
      </c>
      <c r="C7" s="19">
        <f t="shared" ref="C7:N7" si="1">SUM(C8:C23)</f>
        <v>1105.25</v>
      </c>
      <c r="D7" s="19">
        <f t="shared" si="1"/>
        <v>65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53</v>
      </c>
      <c r="O7" s="20"/>
      <c r="P7" s="17"/>
      <c r="Q7" s="17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2" t="s">
        <v>160</v>
      </c>
      <c r="C8" s="23">
        <v>100.0</v>
      </c>
      <c r="D8" s="30">
        <v>65.0</v>
      </c>
      <c r="E8" s="21"/>
      <c r="F8" s="21"/>
      <c r="G8" s="30"/>
      <c r="H8" s="21"/>
      <c r="I8" s="21"/>
      <c r="J8" s="21"/>
      <c r="K8" s="21"/>
      <c r="L8" s="21"/>
      <c r="M8" s="21"/>
      <c r="N8" s="30">
        <v>35.0</v>
      </c>
      <c r="O8" s="21"/>
      <c r="P8" s="17">
        <f t="shared" ref="P8:P23" si="2">SUM(D8:O8)</f>
        <v>100</v>
      </c>
      <c r="Q8" s="24">
        <f t="shared" ref="Q8:Q23" si="3">C8-P8</f>
        <v>0</v>
      </c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2" t="s">
        <v>161</v>
      </c>
      <c r="C9" s="23">
        <v>240.0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9"/>
      <c r="O9" s="21"/>
      <c r="P9" s="17">
        <f t="shared" si="2"/>
        <v>0</v>
      </c>
      <c r="Q9" s="24">
        <f t="shared" si="3"/>
        <v>240</v>
      </c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2" t="s">
        <v>162</v>
      </c>
      <c r="C10" s="23">
        <v>0.0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7">
        <f t="shared" si="2"/>
        <v>0</v>
      </c>
      <c r="Q10" s="24">
        <f t="shared" si="3"/>
        <v>0</v>
      </c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2" t="s">
        <v>163</v>
      </c>
      <c r="C11" s="23">
        <v>0.0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7">
        <f t="shared" si="2"/>
        <v>0</v>
      </c>
      <c r="Q11" s="24">
        <f t="shared" si="3"/>
        <v>0</v>
      </c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2" t="s">
        <v>85</v>
      </c>
      <c r="C12" s="23">
        <v>220.0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7">
        <f t="shared" si="2"/>
        <v>0</v>
      </c>
      <c r="Q12" s="24">
        <f t="shared" si="3"/>
        <v>220</v>
      </c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2" t="s">
        <v>164</v>
      </c>
      <c r="C13" s="23">
        <v>18.0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0">
        <v>18.0</v>
      </c>
      <c r="O13" s="21"/>
      <c r="P13" s="17">
        <f t="shared" si="2"/>
        <v>18</v>
      </c>
      <c r="Q13" s="24">
        <f t="shared" si="3"/>
        <v>0</v>
      </c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2" t="s">
        <v>165</v>
      </c>
      <c r="C14" s="23">
        <v>151.25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9"/>
      <c r="O14" s="21"/>
      <c r="P14" s="17">
        <f t="shared" si="2"/>
        <v>0</v>
      </c>
      <c r="Q14" s="24">
        <f t="shared" si="3"/>
        <v>151.25</v>
      </c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2" t="s">
        <v>166</v>
      </c>
      <c r="C15" s="23">
        <v>250.0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7">
        <f t="shared" si="2"/>
        <v>0</v>
      </c>
      <c r="Q15" s="24">
        <f t="shared" si="3"/>
        <v>250</v>
      </c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2" t="s">
        <v>167</v>
      </c>
      <c r="C16" s="23">
        <v>0.0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7">
        <f t="shared" si="2"/>
        <v>0</v>
      </c>
      <c r="Q16" s="24">
        <f t="shared" si="3"/>
        <v>0</v>
      </c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2" t="s">
        <v>168</v>
      </c>
      <c r="C17" s="23">
        <v>100.0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7">
        <f t="shared" si="2"/>
        <v>0</v>
      </c>
      <c r="Q17" s="24">
        <f t="shared" si="3"/>
        <v>100</v>
      </c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5" t="s">
        <v>169</v>
      </c>
      <c r="C18" s="26">
        <v>15.0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7">
        <f t="shared" si="2"/>
        <v>0</v>
      </c>
      <c r="Q18" s="24">
        <f t="shared" si="3"/>
        <v>15</v>
      </c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5" t="s">
        <v>170</v>
      </c>
      <c r="C19" s="26">
        <v>0.0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7">
        <f t="shared" si="2"/>
        <v>0</v>
      </c>
      <c r="Q19" s="24">
        <f t="shared" si="3"/>
        <v>0</v>
      </c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5" t="s">
        <v>171</v>
      </c>
      <c r="C20" s="26">
        <v>0.0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7">
        <f t="shared" si="2"/>
        <v>0</v>
      </c>
      <c r="Q20" s="24">
        <f t="shared" si="3"/>
        <v>0</v>
      </c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5" t="s">
        <v>172</v>
      </c>
      <c r="C21" s="26">
        <v>0.0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7">
        <f t="shared" si="2"/>
        <v>0</v>
      </c>
      <c r="Q21" s="24">
        <f t="shared" si="3"/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5" t="s">
        <v>173</v>
      </c>
      <c r="C22" s="26">
        <v>0.0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48"/>
      <c r="O22" s="21"/>
      <c r="P22" s="17">
        <f t="shared" si="2"/>
        <v>0</v>
      </c>
      <c r="Q22" s="24">
        <f t="shared" si="3"/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1" t="s">
        <v>174</v>
      </c>
      <c r="C23" s="29">
        <v>11.0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7">
        <f t="shared" si="2"/>
        <v>0</v>
      </c>
      <c r="Q23" s="24">
        <f t="shared" si="3"/>
        <v>11</v>
      </c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ht="15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ht="15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ht="15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ht="15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ht="15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ht="15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ht="15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ht="15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ht="15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ht="15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ht="15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ht="15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ht="15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ht="15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ht="15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ht="15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ht="15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ht="15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ht="15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ht="15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ht="15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ht="15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ht="15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ht="15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ht="15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ht="15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ht="15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ht="15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ht="15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ht="15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ht="15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ht="15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ht="15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ht="15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ht="15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ht="15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ht="15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ht="15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ht="15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ht="15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ht="15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ht="15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ht="15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ht="15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ht="15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ht="15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ht="15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ht="15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ht="15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ht="15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ht="15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ht="15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ht="15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ht="15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ht="15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ht="15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ht="15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ht="15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ht="15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ht="15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ht="15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ht="15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ht="15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ht="15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ht="15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ht="15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ht="15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ht="15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ht="15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ht="15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ht="15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ht="15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ht="15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ht="15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ht="15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ht="15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ht="15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ht="15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ht="15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ht="15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ht="15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ht="15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ht="15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ht="15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ht="15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ht="15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ht="15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ht="15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ht="15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ht="15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ht="15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ht="15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ht="15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ht="15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ht="15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ht="15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ht="15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ht="15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ht="15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ht="15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ht="15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ht="15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ht="15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ht="15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ht="15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ht="15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ht="15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ht="15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ht="15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ht="15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ht="15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ht="15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ht="15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ht="15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ht="15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ht="15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ht="15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ht="15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ht="15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ht="15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ht="15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ht="15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ht="15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ht="15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ht="15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ht="15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ht="15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ht="15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ht="15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ht="15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ht="15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ht="15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ht="15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ht="15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ht="15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ht="15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ht="15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ht="15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ht="15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ht="15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ht="15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ht="15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ht="15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ht="15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ht="15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ht="15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ht="15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ht="15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ht="15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ht="15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ht="15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ht="15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ht="15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ht="15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ht="15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ht="15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ht="15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ht="15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ht="15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ht="15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ht="15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ht="15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ht="15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ht="15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ht="15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ht="15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ht="15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ht="15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ht="15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ht="15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ht="15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ht="15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ht="15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ht="15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ht="15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ht="15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ht="15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ht="15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ht="15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ht="15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ht="15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ht="15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ht="15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ht="15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ht="15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ht="15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ht="15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ht="15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ht="15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ht="15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ht="15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ht="15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ht="15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ht="15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ht="15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ht="15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ht="15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ht="15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ht="15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ht="15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ht="15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ht="15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ht="15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ht="15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ht="15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ht="15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ht="15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ht="15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ht="15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ht="15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ht="15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ht="15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ht="15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ht="15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ht="15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ht="15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ht="15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ht="15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ht="15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ht="15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ht="15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ht="15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ht="15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ht="15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ht="15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ht="15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ht="15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ht="15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ht="15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ht="15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ht="15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ht="15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ht="15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ht="15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ht="15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ht="15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ht="15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ht="15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ht="15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ht="15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ht="15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ht="15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ht="15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ht="15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ht="15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ht="15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ht="15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ht="15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ht="15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ht="15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ht="15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ht="15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ht="15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ht="15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ht="15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ht="15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ht="15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ht="15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ht="15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ht="15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ht="15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ht="15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ht="15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ht="15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ht="15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ht="15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ht="15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ht="15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ht="15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ht="15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ht="15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ht="15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ht="15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ht="15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ht="15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ht="15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ht="15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ht="15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ht="15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ht="15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ht="15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ht="15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ht="15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ht="15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ht="15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ht="15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ht="15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ht="15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ht="15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ht="15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ht="15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ht="15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ht="15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ht="15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ht="15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ht="15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ht="15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ht="15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ht="15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ht="15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ht="15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ht="15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ht="15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ht="15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ht="15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ht="15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ht="15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ht="15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ht="15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ht="15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ht="15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ht="15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ht="15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ht="15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ht="15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ht="15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ht="15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ht="15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ht="15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ht="15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ht="15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ht="15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ht="15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ht="15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ht="15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ht="15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ht="15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ht="15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ht="15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ht="15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ht="15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ht="15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ht="15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ht="15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ht="15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ht="15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ht="15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ht="15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ht="15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ht="15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ht="15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ht="15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ht="15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ht="15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ht="15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ht="15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ht="15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ht="15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ht="15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ht="15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ht="15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ht="15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ht="15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ht="15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ht="15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ht="15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ht="15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ht="15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ht="15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ht="15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ht="15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ht="15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ht="15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ht="15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ht="15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ht="15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ht="15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ht="15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ht="15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ht="15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ht="15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ht="15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ht="15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ht="15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ht="15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ht="15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ht="15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ht="15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ht="15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ht="15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ht="15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ht="15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ht="15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ht="15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ht="15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ht="15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ht="15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ht="15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ht="15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ht="15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ht="15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ht="15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ht="15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ht="15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ht="15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ht="15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ht="15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ht="15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ht="15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ht="15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ht="15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ht="15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ht="15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ht="15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ht="15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ht="15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ht="15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ht="15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ht="15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ht="15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ht="15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ht="15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ht="15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ht="15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ht="15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ht="15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ht="15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ht="15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ht="15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ht="15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ht="15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ht="15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ht="15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ht="15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ht="15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ht="15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ht="15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ht="15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ht="15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ht="15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ht="15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ht="15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ht="15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ht="15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ht="15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ht="15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ht="15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ht="15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ht="15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ht="15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ht="15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ht="15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ht="15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ht="15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ht="15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ht="15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ht="15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ht="15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ht="15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ht="15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ht="15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ht="15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ht="15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ht="15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ht="15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ht="15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ht="15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ht="15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ht="15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ht="15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ht="15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ht="15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ht="15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ht="15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ht="15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ht="15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ht="15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ht="15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ht="15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ht="15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ht="15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ht="15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ht="15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ht="15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ht="15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ht="15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ht="15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ht="15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ht="15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ht="15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ht="15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ht="15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ht="15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ht="15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ht="15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ht="15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ht="15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ht="15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ht="15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ht="15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ht="15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ht="15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ht="15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ht="15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ht="15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ht="15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ht="15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ht="15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ht="15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ht="15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ht="15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ht="15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ht="15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ht="15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ht="15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ht="15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ht="15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ht="15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ht="15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ht="15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ht="15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ht="15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ht="15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ht="15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ht="15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ht="15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ht="15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ht="15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ht="15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ht="15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ht="15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ht="15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ht="15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ht="15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ht="15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ht="15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ht="15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ht="15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ht="15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ht="15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ht="15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ht="15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ht="15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ht="15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ht="15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ht="15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ht="15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ht="15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ht="15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ht="15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ht="15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ht="15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ht="15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ht="15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ht="15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ht="15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ht="15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ht="15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ht="15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ht="15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ht="15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ht="15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ht="15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ht="15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ht="15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ht="15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ht="15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ht="15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ht="15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ht="15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ht="15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ht="15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ht="15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ht="15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ht="15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ht="15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ht="15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ht="15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ht="15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ht="15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ht="15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ht="15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ht="15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ht="15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ht="15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ht="15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ht="15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ht="15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ht="15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ht="15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ht="15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ht="15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ht="15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ht="15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ht="15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ht="15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ht="15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ht="15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ht="15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ht="15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ht="15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ht="15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ht="15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ht="15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ht="15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ht="15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ht="15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ht="15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ht="15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ht="15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ht="15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ht="15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ht="15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ht="15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ht="15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ht="15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ht="15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ht="15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ht="15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ht="15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ht="15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ht="15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ht="15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ht="15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ht="15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ht="15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ht="15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ht="15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ht="15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ht="15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ht="15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ht="15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ht="15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ht="15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ht="15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ht="15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ht="15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ht="15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ht="15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ht="15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ht="15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ht="15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ht="15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ht="15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ht="15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ht="15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ht="15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ht="15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ht="15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ht="15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ht="15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ht="15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ht="15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ht="15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ht="15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ht="15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ht="15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ht="15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ht="15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ht="15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ht="15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ht="15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ht="15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ht="15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ht="15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ht="15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ht="15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ht="15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ht="15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ht="15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ht="15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ht="15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ht="15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ht="15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ht="15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ht="15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ht="15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ht="15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ht="15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ht="15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ht="15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ht="15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ht="15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ht="15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ht="15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ht="15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ht="15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ht="15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ht="15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ht="15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ht="15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ht="15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ht="15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ht="15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ht="15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ht="15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ht="15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ht="15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ht="15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ht="15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ht="15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ht="15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ht="15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ht="15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ht="15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ht="15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ht="15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ht="15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ht="15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ht="15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ht="15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ht="15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ht="15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ht="15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ht="15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ht="15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ht="15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ht="15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ht="15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ht="15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ht="15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ht="15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ht="15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ht="15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ht="15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ht="15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ht="15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ht="15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ht="15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ht="15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ht="15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ht="15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ht="15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ht="15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ht="15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ht="15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ht="15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ht="15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ht="15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ht="15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ht="15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ht="15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ht="15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ht="15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ht="15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ht="15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ht="15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ht="15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ht="15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ht="15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ht="15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ht="15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ht="15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ht="15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ht="15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ht="15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ht="15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ht="15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ht="15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ht="15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ht="15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ht="15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ht="15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ht="15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ht="15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ht="15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ht="15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ht="15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ht="15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ht="15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ht="15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ht="15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ht="15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ht="15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ht="15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ht="15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ht="15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ht="15.75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ht="15.75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ht="15.75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ht="15.75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ht="15.75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ht="15.75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ht="15.75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ht="15.75" customHeight="1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 ht="15.7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mergeCells count="14">
    <mergeCell ref="C4:C5"/>
    <mergeCell ref="D5:E5"/>
    <mergeCell ref="F5:J5"/>
    <mergeCell ref="K5:K6"/>
    <mergeCell ref="L5:L6"/>
    <mergeCell ref="M5:M6"/>
    <mergeCell ref="A1:O1"/>
    <mergeCell ref="A2:O2"/>
    <mergeCell ref="A3:O3"/>
    <mergeCell ref="A4:A6"/>
    <mergeCell ref="B4:B6"/>
    <mergeCell ref="D4:N4"/>
    <mergeCell ref="O4:O6"/>
    <mergeCell ref="N5:N6"/>
  </mergeCells>
  <printOptions/>
  <pageMargins bottom="0.7480314960629921" footer="0.0" header="0.0" left="0.7086614173228347" right="0.7086614173228347" top="0.7480314960629921"/>
  <pageSetup scale="67" orientation="landscape"/>
  <drawing r:id="rId1"/>
</worksheet>
</file>